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careinspectoratecloud.sharepoint.com/sites/Intelligence/Intelligence Documents/COVID/Covid Publications/"/>
    </mc:Choice>
  </mc:AlternateContent>
  <xr:revisionPtr revIDLastSave="988" documentId="13_ncr:1_{31569C9D-8CD2-4F0B-9D35-E3400A45AB70}" xr6:coauthVersionLast="47" xr6:coauthVersionMax="47" xr10:uidLastSave="{D17CD617-7593-40A7-81F9-1F046AB2A8E2}"/>
  <bookViews>
    <workbookView xWindow="28680" yWindow="-120" windowWidth="29040" windowHeight="16440" tabRatio="767" xr2:uid="{00000000-000D-0000-FFFF-FFFF00000000}"/>
  </bookViews>
  <sheets>
    <sheet name="Covid-19 statistics" sheetId="6" r:id="rId1"/>
    <sheet name="Contents" sheetId="3" r:id="rId2"/>
    <sheet name="Notes" sheetId="1" r:id="rId3"/>
    <sheet name="Table 1  Deaths of ch residents" sheetId="2" r:id="rId4"/>
    <sheet name="Table 2  Care home staff absenc" sheetId="4" r:id="rId5"/>
    <sheet name="Table 3  CH with suspected case" sheetId="5" r:id="rId6"/>
  </sheets>
  <definedNames>
    <definedName name="Confirmed">OFFSET(#REF!,0,0,COUNTA(#REF!) - 1)</definedName>
    <definedName name="ConfirmedHosp">OFFSET(#REF!,0,0,COUNTA(#REF!)-1)</definedName>
    <definedName name="Date">OFFSET(#REF!,0,0,COUNTA(#REF!) - 1)</definedName>
    <definedName name="DateHosp">OFFSET(#REF!,0,0,COUNTA(#REF!)-1)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34" i="2" l="1"/>
  <c r="J334" i="2"/>
  <c r="K334" i="2"/>
  <c r="I333" i="2"/>
  <c r="J333" i="2"/>
  <c r="K333" i="2"/>
  <c r="I332" i="2"/>
  <c r="J332" i="2"/>
  <c r="K332" i="2"/>
  <c r="I331" i="2"/>
  <c r="J331" i="2"/>
  <c r="K331" i="2"/>
  <c r="I330" i="2"/>
  <c r="J330" i="2"/>
  <c r="K330" i="2"/>
  <c r="I329" i="2"/>
  <c r="J329" i="2"/>
  <c r="K329" i="2"/>
  <c r="I328" i="2"/>
  <c r="J328" i="2"/>
  <c r="K328" i="2"/>
  <c r="I327" i="2"/>
  <c r="J327" i="2"/>
  <c r="K327" i="2"/>
  <c r="I326" i="2"/>
  <c r="J326" i="2"/>
  <c r="K326" i="2"/>
  <c r="I325" i="2"/>
  <c r="J325" i="2"/>
  <c r="K325" i="2"/>
  <c r="I323" i="2"/>
  <c r="J323" i="2"/>
  <c r="K323" i="2"/>
  <c r="I324" i="2"/>
  <c r="J324" i="2"/>
  <c r="K324" i="2"/>
  <c r="I322" i="2"/>
  <c r="J322" i="2"/>
  <c r="K322" i="2"/>
  <c r="I321" i="2"/>
  <c r="J321" i="2"/>
  <c r="K321" i="2"/>
  <c r="I320" i="2"/>
  <c r="J320" i="2"/>
  <c r="K320" i="2"/>
  <c r="I319" i="2"/>
  <c r="J319" i="2"/>
  <c r="K319" i="2"/>
  <c r="I318" i="2"/>
  <c r="J318" i="2"/>
  <c r="K318" i="2"/>
  <c r="I316" i="2"/>
  <c r="J316" i="2"/>
  <c r="K316" i="2"/>
  <c r="I317" i="2"/>
  <c r="J317" i="2"/>
  <c r="K317" i="2"/>
  <c r="I315" i="2"/>
  <c r="J315" i="2"/>
  <c r="K315" i="2"/>
  <c r="I314" i="2"/>
  <c r="J314" i="2"/>
  <c r="K314" i="2"/>
  <c r="I313" i="2"/>
  <c r="J313" i="2"/>
  <c r="K313" i="2"/>
  <c r="I312" i="2"/>
  <c r="J312" i="2"/>
  <c r="K312" i="2"/>
  <c r="I311" i="2"/>
  <c r="J311" i="2"/>
  <c r="K311" i="2"/>
  <c r="I310" i="2"/>
  <c r="J310" i="2"/>
  <c r="K310" i="2"/>
  <c r="K309" i="2"/>
  <c r="J309" i="2"/>
  <c r="I309" i="2"/>
  <c r="I308" i="2"/>
  <c r="J308" i="2"/>
  <c r="K308" i="2"/>
  <c r="I307" i="2"/>
  <c r="J307" i="2"/>
  <c r="K307" i="2"/>
  <c r="I306" i="2"/>
  <c r="J306" i="2"/>
  <c r="K306" i="2"/>
  <c r="I305" i="2"/>
  <c r="J305" i="2"/>
  <c r="K305" i="2"/>
  <c r="I304" i="2"/>
  <c r="J304" i="2"/>
  <c r="K304" i="2"/>
  <c r="I303" i="2"/>
  <c r="J303" i="2"/>
  <c r="K303" i="2"/>
  <c r="I302" i="2"/>
  <c r="J302" i="2"/>
  <c r="K302" i="2"/>
  <c r="I301" i="2"/>
  <c r="J301" i="2"/>
  <c r="K301" i="2"/>
  <c r="I300" i="2"/>
  <c r="J300" i="2"/>
  <c r="K300" i="2"/>
  <c r="I299" i="2"/>
  <c r="J299" i="2"/>
  <c r="K299" i="2"/>
  <c r="I298" i="2"/>
  <c r="J298" i="2"/>
  <c r="K298" i="2"/>
  <c r="I297" i="2"/>
  <c r="J297" i="2"/>
  <c r="K297" i="2"/>
  <c r="I296" i="2"/>
  <c r="J296" i="2"/>
  <c r="K296" i="2"/>
  <c r="I295" i="2"/>
  <c r="J295" i="2"/>
  <c r="K295" i="2"/>
  <c r="I294" i="2"/>
  <c r="J294" i="2"/>
  <c r="K294" i="2"/>
  <c r="I293" i="2"/>
  <c r="J293" i="2"/>
  <c r="K293" i="2"/>
  <c r="I292" i="2"/>
  <c r="J292" i="2"/>
  <c r="K292" i="2"/>
  <c r="I291" i="2"/>
  <c r="J291" i="2"/>
  <c r="K291" i="2"/>
  <c r="I290" i="2"/>
  <c r="J290" i="2"/>
  <c r="K290" i="2"/>
  <c r="I289" i="2"/>
  <c r="J289" i="2"/>
  <c r="K289" i="2"/>
  <c r="I288" i="2"/>
  <c r="J288" i="2"/>
  <c r="K288" i="2"/>
  <c r="I287" i="2"/>
  <c r="J287" i="2"/>
  <c r="K287" i="2"/>
  <c r="I286" i="2"/>
  <c r="J286" i="2"/>
  <c r="K286" i="2"/>
  <c r="I284" i="2"/>
  <c r="J284" i="2"/>
  <c r="K284" i="2"/>
  <c r="I285" i="2"/>
  <c r="J285" i="2"/>
  <c r="K285" i="2"/>
  <c r="I283" i="2"/>
  <c r="J283" i="2"/>
  <c r="K283" i="2"/>
  <c r="I282" i="2"/>
  <c r="J282" i="2"/>
  <c r="K282" i="2"/>
  <c r="I281" i="2"/>
  <c r="J281" i="2"/>
  <c r="K281" i="2"/>
  <c r="I279" i="2"/>
  <c r="J279" i="2"/>
  <c r="K279" i="2"/>
  <c r="I280" i="2"/>
  <c r="J280" i="2"/>
  <c r="K280" i="2"/>
  <c r="I278" i="2"/>
  <c r="J278" i="2"/>
  <c r="K278" i="2"/>
  <c r="I277" i="2"/>
  <c r="J277" i="2"/>
  <c r="K277" i="2"/>
  <c r="I276" i="2"/>
  <c r="J276" i="2"/>
  <c r="K276" i="2"/>
  <c r="I275" i="2"/>
  <c r="J275" i="2"/>
  <c r="K275" i="2"/>
  <c r="I274" i="2"/>
  <c r="J274" i="2"/>
  <c r="K274" i="2"/>
  <c r="I273" i="2"/>
  <c r="J273" i="2"/>
  <c r="K273" i="2"/>
  <c r="I272" i="2"/>
  <c r="J272" i="2"/>
  <c r="K272" i="2"/>
  <c r="I271" i="2"/>
  <c r="J271" i="2"/>
  <c r="K271" i="2"/>
  <c r="I270" i="2"/>
  <c r="J270" i="2"/>
  <c r="K270" i="2"/>
  <c r="I269" i="2"/>
  <c r="J269" i="2"/>
  <c r="K269" i="2"/>
  <c r="I268" i="2"/>
  <c r="J268" i="2"/>
  <c r="K268" i="2"/>
  <c r="I267" i="2"/>
  <c r="J267" i="2"/>
  <c r="K267" i="2"/>
  <c r="I266" i="2"/>
  <c r="J266" i="2"/>
  <c r="K266" i="2"/>
  <c r="I264" i="2"/>
  <c r="J264" i="2"/>
  <c r="K264" i="2"/>
  <c r="I265" i="2"/>
  <c r="J265" i="2"/>
  <c r="K265" i="2"/>
  <c r="I263" i="2"/>
  <c r="J263" i="2"/>
  <c r="K263" i="2"/>
  <c r="I262" i="2"/>
  <c r="J262" i="2"/>
  <c r="K262" i="2"/>
  <c r="I261" i="2"/>
  <c r="J261" i="2"/>
  <c r="K261" i="2"/>
  <c r="I260" i="2"/>
  <c r="J260" i="2"/>
  <c r="K260" i="2"/>
  <c r="I259" i="2"/>
  <c r="J259" i="2"/>
  <c r="K259" i="2"/>
  <c r="I258" i="2"/>
  <c r="J258" i="2"/>
  <c r="K258" i="2"/>
  <c r="I257" i="2"/>
  <c r="J257" i="2"/>
  <c r="K257" i="2"/>
  <c r="I256" i="2"/>
  <c r="J256" i="2"/>
  <c r="K256" i="2"/>
  <c r="I255" i="2"/>
  <c r="J255" i="2"/>
  <c r="K255" i="2"/>
  <c r="I254" i="2"/>
  <c r="J254" i="2"/>
  <c r="K254" i="2"/>
  <c r="I253" i="2"/>
  <c r="J253" i="2"/>
  <c r="K253" i="2"/>
  <c r="I252" i="2"/>
  <c r="J252" i="2"/>
  <c r="K252" i="2"/>
  <c r="I251" i="2"/>
  <c r="J251" i="2"/>
  <c r="K251" i="2"/>
  <c r="I250" i="2"/>
  <c r="J250" i="2"/>
  <c r="K250" i="2"/>
  <c r="I249" i="2"/>
  <c r="J249" i="2"/>
  <c r="K249" i="2"/>
  <c r="I248" i="2"/>
  <c r="J248" i="2"/>
  <c r="K248" i="2"/>
  <c r="I247" i="2"/>
  <c r="J247" i="2"/>
  <c r="K247" i="2"/>
  <c r="I246" i="2"/>
  <c r="J246" i="2"/>
  <c r="K246" i="2"/>
  <c r="I245" i="2"/>
  <c r="J245" i="2"/>
  <c r="K245" i="2"/>
  <c r="I244" i="2"/>
  <c r="J244" i="2"/>
  <c r="K244" i="2"/>
  <c r="K243" i="2"/>
  <c r="J243" i="2"/>
  <c r="I243" i="2"/>
  <c r="K242" i="2"/>
  <c r="J242" i="2"/>
  <c r="I242" i="2"/>
  <c r="K240" i="2"/>
  <c r="I240" i="2"/>
  <c r="I241" i="2"/>
  <c r="J241" i="2"/>
  <c r="K241" i="2"/>
  <c r="J240" i="2"/>
  <c r="I239" i="2"/>
  <c r="J239" i="2"/>
  <c r="K239" i="2"/>
  <c r="K234" i="2"/>
  <c r="I234" i="2"/>
  <c r="K238" i="2"/>
  <c r="J238" i="2"/>
  <c r="I238" i="2"/>
  <c r="I236" i="2"/>
  <c r="J236" i="2"/>
  <c r="K236" i="2"/>
  <c r="I237" i="2"/>
  <c r="J237" i="2"/>
  <c r="K237" i="2"/>
  <c r="I235" i="2"/>
  <c r="J235" i="2"/>
  <c r="K235" i="2"/>
  <c r="J234" i="2"/>
  <c r="I233" i="2"/>
  <c r="J233" i="2"/>
  <c r="K233" i="2"/>
  <c r="I232" i="2"/>
  <c r="J232" i="2"/>
  <c r="K232" i="2"/>
  <c r="I231" i="2"/>
  <c r="J231" i="2"/>
  <c r="K231" i="2"/>
  <c r="I230" i="2"/>
  <c r="J230" i="2"/>
  <c r="K230" i="2"/>
  <c r="I229" i="2"/>
  <c r="J229" i="2"/>
  <c r="K229" i="2"/>
  <c r="I228" i="2"/>
  <c r="J228" i="2"/>
  <c r="K228" i="2"/>
  <c r="I227" i="2"/>
  <c r="J227" i="2"/>
  <c r="K227" i="2"/>
  <c r="I226" i="2"/>
  <c r="J226" i="2"/>
  <c r="K226" i="2"/>
  <c r="I225" i="2"/>
  <c r="J225" i="2"/>
  <c r="K225" i="2"/>
  <c r="I224" i="2"/>
  <c r="J224" i="2"/>
  <c r="K224" i="2"/>
  <c r="I223" i="2"/>
  <c r="J223" i="2"/>
  <c r="K223" i="2"/>
  <c r="I222" i="2"/>
  <c r="J222" i="2"/>
  <c r="K222" i="2"/>
  <c r="I221" i="2"/>
  <c r="J221" i="2"/>
  <c r="K221" i="2"/>
  <c r="I220" i="2"/>
  <c r="J220" i="2"/>
  <c r="K220" i="2"/>
  <c r="I219" i="2"/>
  <c r="J219" i="2"/>
  <c r="K219" i="2"/>
  <c r="I218" i="2"/>
  <c r="J218" i="2"/>
  <c r="K218" i="2"/>
  <c r="I217" i="2"/>
  <c r="J217" i="2"/>
  <c r="K217" i="2"/>
  <c r="I216" i="2"/>
  <c r="J216" i="2"/>
  <c r="K216" i="2"/>
  <c r="I215" i="2"/>
  <c r="J215" i="2"/>
  <c r="K215" i="2"/>
  <c r="I214" i="2"/>
  <c r="J214" i="2"/>
  <c r="K214" i="2"/>
  <c r="I211" i="2"/>
  <c r="J211" i="2"/>
  <c r="K211" i="2"/>
  <c r="I212" i="2"/>
  <c r="J212" i="2"/>
  <c r="K212" i="2"/>
  <c r="I213" i="2"/>
  <c r="J213" i="2"/>
  <c r="K213" i="2"/>
  <c r="I210" i="2"/>
  <c r="J210" i="2"/>
  <c r="K210" i="2"/>
  <c r="I209" i="2"/>
  <c r="J209" i="2"/>
  <c r="K209" i="2"/>
  <c r="I208" i="2"/>
  <c r="J208" i="2"/>
  <c r="K208" i="2"/>
  <c r="I207" i="2"/>
  <c r="J207" i="2"/>
  <c r="K207" i="2"/>
  <c r="I206" i="2"/>
  <c r="J206" i="2"/>
  <c r="K206" i="2"/>
  <c r="I205" i="2"/>
  <c r="J205" i="2"/>
  <c r="K205" i="2"/>
  <c r="I204" i="2"/>
  <c r="J204" i="2"/>
  <c r="K204" i="2"/>
  <c r="I203" i="2"/>
  <c r="J203" i="2"/>
  <c r="K203" i="2"/>
  <c r="I202" i="2"/>
  <c r="J202" i="2"/>
  <c r="K202" i="2"/>
  <c r="I201" i="2"/>
  <c r="J201" i="2"/>
  <c r="K201" i="2"/>
  <c r="I200" i="2"/>
  <c r="J200" i="2"/>
  <c r="K200" i="2"/>
  <c r="K199" i="2"/>
  <c r="I199" i="2"/>
  <c r="J199" i="2"/>
  <c r="I198" i="2"/>
  <c r="J198" i="2"/>
  <c r="K198" i="2"/>
  <c r="I197" i="2"/>
  <c r="J197" i="2"/>
  <c r="K197" i="2"/>
  <c r="I196" i="2"/>
  <c r="J196" i="2"/>
  <c r="K196" i="2"/>
  <c r="I195" i="2"/>
  <c r="J195" i="2"/>
  <c r="K195" i="2"/>
  <c r="I194" i="2"/>
  <c r="J194" i="2"/>
  <c r="K194" i="2"/>
  <c r="I193" i="2"/>
  <c r="J193" i="2"/>
  <c r="K193" i="2"/>
  <c r="I192" i="2"/>
  <c r="J192" i="2"/>
  <c r="K192" i="2"/>
  <c r="I191" i="2"/>
  <c r="J191" i="2"/>
  <c r="K191" i="2"/>
  <c r="I190" i="2"/>
  <c r="J190" i="2"/>
  <c r="K190" i="2"/>
  <c r="I189" i="2"/>
  <c r="J189" i="2"/>
  <c r="K189" i="2"/>
  <c r="I188" i="2"/>
  <c r="J188" i="2"/>
  <c r="K188" i="2"/>
  <c r="I187" i="2"/>
  <c r="J187" i="2"/>
  <c r="K187" i="2"/>
  <c r="I186" i="2"/>
  <c r="J186" i="2"/>
  <c r="K186" i="2"/>
  <c r="I185" i="2"/>
  <c r="J185" i="2"/>
  <c r="K185" i="2"/>
  <c r="I184" i="2"/>
  <c r="J184" i="2"/>
  <c r="K184" i="2"/>
  <c r="I183" i="2"/>
  <c r="J183" i="2"/>
  <c r="K183" i="2"/>
  <c r="I182" i="2"/>
  <c r="J182" i="2"/>
  <c r="K182" i="2"/>
  <c r="I181" i="2"/>
  <c r="J181" i="2"/>
  <c r="K181" i="2"/>
  <c r="I180" i="2"/>
  <c r="J180" i="2"/>
  <c r="K180" i="2"/>
  <c r="I179" i="2"/>
  <c r="J179" i="2"/>
  <c r="K179" i="2"/>
  <c r="I178" i="2"/>
  <c r="J178" i="2"/>
  <c r="K178" i="2"/>
  <c r="I177" i="2"/>
  <c r="J177" i="2"/>
  <c r="K177" i="2"/>
  <c r="I176" i="2"/>
  <c r="J176" i="2"/>
  <c r="K176" i="2"/>
  <c r="I175" i="2"/>
  <c r="J175" i="2"/>
  <c r="K175" i="2"/>
  <c r="I174" i="2"/>
  <c r="J174" i="2"/>
  <c r="K174" i="2"/>
  <c r="I173" i="2"/>
  <c r="J173" i="2"/>
  <c r="K173" i="2"/>
  <c r="I172" i="2"/>
  <c r="J172" i="2"/>
  <c r="K172" i="2"/>
  <c r="G171" i="2"/>
  <c r="I171" i="2" s="1"/>
  <c r="G170" i="2"/>
  <c r="I170" i="2" s="1"/>
  <c r="G169" i="2"/>
  <c r="I169" i="2" s="1"/>
  <c r="G168" i="2"/>
  <c r="I168" i="2" s="1"/>
  <c r="G167" i="2"/>
  <c r="I167" i="2" s="1"/>
  <c r="G166" i="2"/>
  <c r="I166" i="2" s="1"/>
  <c r="G165" i="2"/>
  <c r="I165" i="2" s="1"/>
  <c r="G164" i="2"/>
  <c r="I164" i="2" s="1"/>
  <c r="G163" i="2"/>
  <c r="I163" i="2" s="1"/>
  <c r="G162" i="2"/>
  <c r="K162" i="2" s="1"/>
  <c r="G161" i="2"/>
  <c r="I161" i="2" s="1"/>
  <c r="G159" i="2"/>
  <c r="I159" i="2" s="1"/>
  <c r="G160" i="2"/>
  <c r="J160" i="2" s="1"/>
  <c r="G158" i="2"/>
  <c r="I158" i="2" s="1"/>
  <c r="G157" i="2"/>
  <c r="I157" i="2" s="1"/>
  <c r="G156" i="2"/>
  <c r="I156" i="2" s="1"/>
  <c r="G155" i="2"/>
  <c r="J155" i="2" s="1"/>
  <c r="G154" i="2"/>
  <c r="I154" i="2" s="1"/>
  <c r="G153" i="2"/>
  <c r="I153" i="2" s="1"/>
  <c r="G152" i="2"/>
  <c r="I152" i="2" s="1"/>
  <c r="G151" i="2"/>
  <c r="I151" i="2" s="1"/>
  <c r="G150" i="2"/>
  <c r="J150" i="2" s="1"/>
  <c r="G149" i="2"/>
  <c r="J149" i="2" s="1"/>
  <c r="G148" i="2"/>
  <c r="K148" i="2" s="1"/>
  <c r="G147" i="2"/>
  <c r="K147" i="2" s="1"/>
  <c r="G146" i="2"/>
  <c r="J146" i="2" s="1"/>
  <c r="G145" i="2"/>
  <c r="I145" i="2" s="1"/>
  <c r="G144" i="2"/>
  <c r="I144" i="2" s="1"/>
  <c r="G143" i="2"/>
  <c r="J143" i="2" s="1"/>
  <c r="G142" i="2"/>
  <c r="I142" i="2" s="1"/>
  <c r="G138" i="2"/>
  <c r="K138" i="2" s="1"/>
  <c r="G139" i="2"/>
  <c r="K139" i="2" s="1"/>
  <c r="G140" i="2"/>
  <c r="J140" i="2" s="1"/>
  <c r="G141" i="2"/>
  <c r="I141" i="2" s="1"/>
  <c r="G137" i="2"/>
  <c r="I137" i="2" s="1"/>
  <c r="G136" i="2"/>
  <c r="K136" i="2" s="1"/>
  <c r="G133" i="2"/>
  <c r="K133" i="2" s="1"/>
  <c r="G134" i="2"/>
  <c r="K134" i="2" s="1"/>
  <c r="G135" i="2"/>
  <c r="J135" i="2" s="1"/>
  <c r="G132" i="2"/>
  <c r="I132" i="2" s="1"/>
  <c r="G131" i="2"/>
  <c r="I131" i="2" s="1"/>
  <c r="G130" i="2"/>
  <c r="K130" i="2" s="1"/>
  <c r="G129" i="2"/>
  <c r="K129" i="2" s="1"/>
  <c r="G128" i="2"/>
  <c r="I128" i="2" s="1"/>
  <c r="G127" i="2"/>
  <c r="I127" i="2" s="1"/>
  <c r="G126" i="2"/>
  <c r="K126" i="2" s="1"/>
  <c r="G125" i="2"/>
  <c r="I125" i="2" s="1"/>
  <c r="G124" i="2"/>
  <c r="I124" i="2" s="1"/>
  <c r="G123" i="2"/>
  <c r="I123" i="2" s="1"/>
  <c r="G122" i="2"/>
  <c r="K122" i="2" s="1"/>
  <c r="G11" i="4"/>
  <c r="G12" i="4"/>
  <c r="G13" i="4"/>
  <c r="G14" i="4"/>
  <c r="G15" i="4"/>
  <c r="B16" i="4"/>
  <c r="B17" i="4" s="1"/>
  <c r="G121" i="2"/>
  <c r="K121" i="2" s="1"/>
  <c r="G120" i="2"/>
  <c r="K120" i="2" s="1"/>
  <c r="G119" i="2"/>
  <c r="J119" i="2" s="1"/>
  <c r="G118" i="2"/>
  <c r="I118" i="2" s="1"/>
  <c r="G117" i="2"/>
  <c r="I117" i="2" s="1"/>
  <c r="G116" i="2"/>
  <c r="I116" i="2" s="1"/>
  <c r="G115" i="2"/>
  <c r="I115" i="2" s="1"/>
  <c r="G113" i="2"/>
  <c r="I113" i="2" s="1"/>
  <c r="G114" i="2"/>
  <c r="I114" i="2" s="1"/>
  <c r="G112" i="2"/>
  <c r="K112" i="2" s="1"/>
  <c r="G111" i="2"/>
  <c r="I111" i="2" s="1"/>
  <c r="G107" i="2"/>
  <c r="K107" i="2" s="1"/>
  <c r="G108" i="2"/>
  <c r="K108" i="2" s="1"/>
  <c r="G109" i="2"/>
  <c r="J109" i="2" s="1"/>
  <c r="G110" i="2"/>
  <c r="K110" i="2" s="1"/>
  <c r="G106" i="2"/>
  <c r="K106" i="2" s="1"/>
  <c r="G105" i="2"/>
  <c r="I105" i="2" s="1"/>
  <c r="G104" i="2"/>
  <c r="I104" i="2" s="1"/>
  <c r="G103" i="2"/>
  <c r="I103" i="2" s="1"/>
  <c r="G102" i="2"/>
  <c r="I102" i="2" s="1"/>
  <c r="G101" i="2"/>
  <c r="K101" i="2" s="1"/>
  <c r="G100" i="2"/>
  <c r="I100" i="2" s="1"/>
  <c r="G99" i="2"/>
  <c r="I99" i="2" s="1"/>
  <c r="G98" i="2"/>
  <c r="I98" i="2" s="1"/>
  <c r="G97" i="2"/>
  <c r="J97" i="2" s="1"/>
  <c r="G96" i="2"/>
  <c r="I96" i="2" s="1"/>
  <c r="G95" i="2"/>
  <c r="K95" i="2" s="1"/>
  <c r="G94" i="2"/>
  <c r="I94" i="2" s="1"/>
  <c r="G93" i="2"/>
  <c r="I93" i="2" s="1"/>
  <c r="G92" i="2"/>
  <c r="I92" i="2" s="1"/>
  <c r="G91" i="2"/>
  <c r="I91" i="2" s="1"/>
  <c r="G90" i="2"/>
  <c r="I90" i="2" s="1"/>
  <c r="G89" i="2"/>
  <c r="I89" i="2" s="1"/>
  <c r="K87" i="2"/>
  <c r="G88" i="2"/>
  <c r="K88" i="2" s="1"/>
  <c r="J87" i="2"/>
  <c r="I87" i="2"/>
  <c r="G76" i="2"/>
  <c r="I76" i="2" s="1"/>
  <c r="I15" i="2"/>
  <c r="J15" i="2"/>
  <c r="K15" i="2"/>
  <c r="I16" i="2"/>
  <c r="J16" i="2"/>
  <c r="K16" i="2"/>
  <c r="I17" i="2"/>
  <c r="J17" i="2"/>
  <c r="K17" i="2"/>
  <c r="I18" i="2"/>
  <c r="J18" i="2"/>
  <c r="K18" i="2"/>
  <c r="I19" i="2"/>
  <c r="J19" i="2"/>
  <c r="K19" i="2"/>
  <c r="I20" i="2"/>
  <c r="J20" i="2"/>
  <c r="K20" i="2"/>
  <c r="I21" i="2"/>
  <c r="J21" i="2"/>
  <c r="K21" i="2"/>
  <c r="I22" i="2"/>
  <c r="J22" i="2"/>
  <c r="K22" i="2"/>
  <c r="I23" i="2"/>
  <c r="J23" i="2"/>
  <c r="K23" i="2"/>
  <c r="I24" i="2"/>
  <c r="J24" i="2"/>
  <c r="K24" i="2"/>
  <c r="J126" i="2" l="1"/>
  <c r="K171" i="2"/>
  <c r="J171" i="2"/>
  <c r="K141" i="2"/>
  <c r="J141" i="2"/>
  <c r="K170" i="2"/>
  <c r="J170" i="2"/>
  <c r="J169" i="2"/>
  <c r="K169" i="2"/>
  <c r="J168" i="2"/>
  <c r="K168" i="2"/>
  <c r="K167" i="2"/>
  <c r="J167" i="2"/>
  <c r="K166" i="2"/>
  <c r="J166" i="2"/>
  <c r="J165" i="2"/>
  <c r="K165" i="2"/>
  <c r="K164" i="2"/>
  <c r="J164" i="2"/>
  <c r="K163" i="2"/>
  <c r="J163" i="2"/>
  <c r="J162" i="2"/>
  <c r="I162" i="2"/>
  <c r="I140" i="2"/>
  <c r="I139" i="2"/>
  <c r="J139" i="2"/>
  <c r="K140" i="2"/>
  <c r="K161" i="2"/>
  <c r="J161" i="2"/>
  <c r="K160" i="2"/>
  <c r="I160" i="2"/>
  <c r="K159" i="2"/>
  <c r="J159" i="2"/>
  <c r="K158" i="2"/>
  <c r="J158" i="2"/>
  <c r="K157" i="2"/>
  <c r="J157" i="2"/>
  <c r="K156" i="2"/>
  <c r="J156" i="2"/>
  <c r="K155" i="2"/>
  <c r="I155" i="2"/>
  <c r="K154" i="2"/>
  <c r="J154" i="2"/>
  <c r="K153" i="2"/>
  <c r="J153" i="2"/>
  <c r="K152" i="2"/>
  <c r="J152" i="2"/>
  <c r="J151" i="2"/>
  <c r="K151" i="2"/>
  <c r="I150" i="2"/>
  <c r="K150" i="2"/>
  <c r="K149" i="2"/>
  <c r="I149" i="2"/>
  <c r="J148" i="2"/>
  <c r="I148" i="2"/>
  <c r="I147" i="2"/>
  <c r="J147" i="2"/>
  <c r="I146" i="2"/>
  <c r="K146" i="2"/>
  <c r="K145" i="2"/>
  <c r="J145" i="2"/>
  <c r="J144" i="2"/>
  <c r="K144" i="2"/>
  <c r="K143" i="2"/>
  <c r="I143" i="2"/>
  <c r="K142" i="2"/>
  <c r="J142" i="2"/>
  <c r="I134" i="2"/>
  <c r="I130" i="2"/>
  <c r="J134" i="2"/>
  <c r="J130" i="2"/>
  <c r="I138" i="2"/>
  <c r="J138" i="2"/>
  <c r="K137" i="2"/>
  <c r="J137" i="2"/>
  <c r="J136" i="2"/>
  <c r="I136" i="2"/>
  <c r="I135" i="2"/>
  <c r="K135" i="2"/>
  <c r="J133" i="2"/>
  <c r="I133" i="2"/>
  <c r="K132" i="2"/>
  <c r="J132" i="2"/>
  <c r="K131" i="2"/>
  <c r="J131" i="2"/>
  <c r="J129" i="2"/>
  <c r="I129" i="2"/>
  <c r="K128" i="2"/>
  <c r="J128" i="2"/>
  <c r="K127" i="2"/>
  <c r="J127" i="2"/>
  <c r="I126" i="2"/>
  <c r="K125" i="2"/>
  <c r="J125" i="2"/>
  <c r="K124" i="2"/>
  <c r="J124" i="2"/>
  <c r="K123" i="2"/>
  <c r="J123" i="2"/>
  <c r="I122" i="2"/>
  <c r="J122" i="2"/>
  <c r="J120" i="2"/>
  <c r="I120" i="2"/>
  <c r="J121" i="2"/>
  <c r="I121" i="2"/>
  <c r="I119" i="2"/>
  <c r="K119" i="2"/>
  <c r="J113" i="2"/>
  <c r="K118" i="2"/>
  <c r="J118" i="2"/>
  <c r="K113" i="2"/>
  <c r="K117" i="2"/>
  <c r="J117" i="2"/>
  <c r="J116" i="2"/>
  <c r="K116" i="2"/>
  <c r="K115" i="2"/>
  <c r="J115" i="2"/>
  <c r="K114" i="2"/>
  <c r="J114" i="2"/>
  <c r="J112" i="2"/>
  <c r="I112" i="2"/>
  <c r="J111" i="2"/>
  <c r="K111" i="2"/>
  <c r="I109" i="2"/>
  <c r="I110" i="2"/>
  <c r="J110" i="2"/>
  <c r="K109" i="2"/>
  <c r="J107" i="2"/>
  <c r="J108" i="2"/>
  <c r="I107" i="2"/>
  <c r="I108" i="2"/>
  <c r="K104" i="2"/>
  <c r="I106" i="2"/>
  <c r="J106" i="2"/>
  <c r="K105" i="2"/>
  <c r="J105" i="2"/>
  <c r="J104" i="2"/>
  <c r="K103" i="2"/>
  <c r="J103" i="2"/>
  <c r="K102" i="2"/>
  <c r="J102" i="2"/>
  <c r="J101" i="2"/>
  <c r="I101" i="2"/>
  <c r="K100" i="2"/>
  <c r="J100" i="2"/>
  <c r="K99" i="2"/>
  <c r="J99" i="2"/>
  <c r="K98" i="2"/>
  <c r="J98" i="2"/>
  <c r="K97" i="2"/>
  <c r="I97" i="2"/>
  <c r="K96" i="2"/>
  <c r="J96" i="2"/>
  <c r="J95" i="2"/>
  <c r="I95" i="2"/>
  <c r="K94" i="2"/>
  <c r="J94" i="2"/>
  <c r="K93" i="2"/>
  <c r="J93" i="2"/>
  <c r="J92" i="2"/>
  <c r="K92" i="2"/>
  <c r="K91" i="2"/>
  <c r="J91" i="2"/>
  <c r="K90" i="2"/>
  <c r="J90" i="2"/>
  <c r="I88" i="2"/>
  <c r="K89" i="2"/>
  <c r="J89" i="2"/>
  <c r="J88" i="2"/>
  <c r="K76" i="2"/>
  <c r="J76" i="2"/>
  <c r="K75" i="2" l="1"/>
  <c r="J75" i="2"/>
  <c r="I75" i="2"/>
  <c r="K74" i="2" l="1"/>
  <c r="J74" i="2"/>
  <c r="I74" i="2"/>
  <c r="I73" i="2" l="1"/>
  <c r="K73" i="2"/>
  <c r="J73" i="2"/>
  <c r="K72" i="2"/>
  <c r="J72" i="2"/>
  <c r="I72" i="2"/>
  <c r="K71" i="2"/>
  <c r="J71" i="2"/>
  <c r="I71" i="2"/>
  <c r="K70" i="2"/>
  <c r="J70" i="2"/>
  <c r="I70" i="2"/>
  <c r="K69" i="2"/>
  <c r="J69" i="2"/>
  <c r="I69" i="2"/>
  <c r="K68" i="2"/>
  <c r="J68" i="2"/>
  <c r="I68" i="2"/>
  <c r="K67" i="2"/>
  <c r="J67" i="2"/>
  <c r="I67" i="2"/>
  <c r="K66" i="2"/>
  <c r="J66" i="2"/>
  <c r="I66" i="2"/>
  <c r="K65" i="2" l="1"/>
  <c r="J65" i="2"/>
  <c r="I65" i="2"/>
  <c r="I64" i="2" l="1"/>
  <c r="J64" i="2"/>
  <c r="K64" i="2"/>
  <c r="K63" i="2" l="1"/>
  <c r="J63" i="2"/>
  <c r="I63" i="2"/>
  <c r="K62" i="2" l="1"/>
  <c r="I62" i="2" l="1"/>
  <c r="J62" i="2"/>
  <c r="G61" i="2"/>
  <c r="K61" i="2" s="1"/>
  <c r="J61" i="2" l="1"/>
  <c r="I61" i="2"/>
  <c r="K60" i="2"/>
  <c r="J60" i="2"/>
  <c r="I60" i="2"/>
  <c r="K59" i="2" l="1"/>
  <c r="J59" i="2"/>
  <c r="I59" i="2"/>
  <c r="J58" i="2" l="1"/>
  <c r="I58" i="2"/>
  <c r="K58" i="2"/>
  <c r="G57" i="2" l="1"/>
  <c r="K57" i="2" s="1"/>
  <c r="J57" i="2" l="1"/>
  <c r="I57" i="2"/>
  <c r="G56" i="2"/>
  <c r="I56" i="2" l="1"/>
  <c r="J56" i="2"/>
  <c r="K56" i="2"/>
  <c r="I55" i="2" l="1"/>
  <c r="J55" i="2"/>
  <c r="K55" i="2"/>
  <c r="I54" i="2" l="1"/>
  <c r="J54" i="2"/>
  <c r="K54" i="2"/>
  <c r="I53" i="2" l="1"/>
  <c r="J53" i="2"/>
  <c r="K53" i="2"/>
  <c r="I52" i="2" l="1"/>
  <c r="J52" i="2"/>
  <c r="K52" i="2"/>
  <c r="I51" i="2" l="1"/>
  <c r="J51" i="2"/>
  <c r="K51" i="2"/>
  <c r="I50" i="2" l="1"/>
  <c r="J50" i="2"/>
  <c r="K50" i="2"/>
  <c r="I49" i="2" l="1"/>
  <c r="J49" i="2"/>
  <c r="K49" i="2"/>
  <c r="I48" i="2" l="1"/>
  <c r="J48" i="2"/>
  <c r="K48" i="2"/>
  <c r="K46" i="2" l="1"/>
  <c r="J46" i="2"/>
  <c r="I46" i="2"/>
  <c r="I47" i="2" l="1"/>
  <c r="J47" i="2"/>
  <c r="K47" i="2"/>
  <c r="I45" i="2" l="1"/>
  <c r="J45" i="2"/>
  <c r="K45" i="2"/>
  <c r="I44" i="2" l="1"/>
  <c r="J44" i="2"/>
  <c r="K44" i="2"/>
  <c r="I43" i="2" l="1"/>
  <c r="J43" i="2"/>
  <c r="K43" i="2"/>
  <c r="I42" i="2" l="1"/>
  <c r="J42" i="2"/>
  <c r="K42" i="2"/>
  <c r="I41" i="2" l="1"/>
  <c r="J41" i="2"/>
  <c r="K41" i="2"/>
  <c r="I40" i="2" l="1"/>
  <c r="J40" i="2"/>
  <c r="K40" i="2"/>
  <c r="I39" i="2" l="1"/>
  <c r="J39" i="2" l="1"/>
  <c r="K39" i="2"/>
  <c r="I38" i="2" l="1"/>
  <c r="J38" i="2"/>
  <c r="K38" i="2"/>
  <c r="I37" i="2" l="1"/>
  <c r="J37" i="2"/>
  <c r="K37" i="2"/>
  <c r="I36" i="2" l="1"/>
  <c r="J36" i="2"/>
  <c r="K36" i="2" l="1"/>
  <c r="I34" i="2"/>
  <c r="J34" i="2"/>
  <c r="K34" i="2"/>
  <c r="I35" i="2"/>
  <c r="J35" i="2"/>
  <c r="K35" i="2"/>
  <c r="I26" i="2" l="1"/>
  <c r="J26" i="2"/>
  <c r="K26" i="2"/>
  <c r="I27" i="2"/>
  <c r="J27" i="2"/>
  <c r="K27" i="2"/>
  <c r="I28" i="2"/>
  <c r="J28" i="2"/>
  <c r="K28" i="2"/>
  <c r="I29" i="2"/>
  <c r="J29" i="2"/>
  <c r="K29" i="2"/>
  <c r="I30" i="2"/>
  <c r="J30" i="2"/>
  <c r="K30" i="2"/>
  <c r="I31" i="2"/>
  <c r="J31" i="2"/>
  <c r="K31" i="2"/>
  <c r="I32" i="2"/>
  <c r="J32" i="2"/>
  <c r="K32" i="2"/>
  <c r="I33" i="2"/>
  <c r="J33" i="2"/>
  <c r="K33" i="2"/>
  <c r="J25" i="2"/>
  <c r="K25" i="2"/>
  <c r="I25" i="2"/>
</calcChain>
</file>

<file path=xl/sharedStrings.xml><?xml version="1.0" encoding="utf-8"?>
<sst xmlns="http://schemas.openxmlformats.org/spreadsheetml/2006/main" count="422" uniqueCount="402">
  <si>
    <t>Covid-19 statistics:</t>
  </si>
  <si>
    <t>Main sources of Covid-19 data</t>
  </si>
  <si>
    <t>The majority of Covid-19 data can now be sourced from Public Health Scotland’s (PHS) Covid-19 Daily dashboard.</t>
  </si>
  <si>
    <t>https://public.tableau.com/app/profile/phs.covid.19/viz/COVID-19DailyDashboard_15960160643010/Dailyupdate</t>
  </si>
  <si>
    <t xml:space="preserve">Care Inspectorate data </t>
  </si>
  <si>
    <t>This workbook contains the data supplied by the Care Inspectorate and previously published by the Scottish Government up to 11 April 2022 on their website here</t>
  </si>
  <si>
    <t xml:space="preserve">https://www.gov.scot/publications/coronavirus-covid-19-daily-data-for-scotland/ </t>
  </si>
  <si>
    <t>name</t>
  </si>
  <si>
    <t>description</t>
  </si>
  <si>
    <t>Notes</t>
  </si>
  <si>
    <t>Information about this data</t>
  </si>
  <si>
    <t>data tables</t>
  </si>
  <si>
    <t>Table 1: Deaths of care home residents</t>
  </si>
  <si>
    <t>Deaths of care home residents</t>
  </si>
  <si>
    <t>Table 2: Care home workforce absence</t>
  </si>
  <si>
    <t>Table 3: Care homes with suspected cases</t>
  </si>
  <si>
    <t>Weekly number of adult care homes with current suspected COVID-19 cases</t>
  </si>
  <si>
    <t>For further information:</t>
  </si>
  <si>
    <t>Headquarters</t>
  </si>
  <si>
    <t>Care Inspectorate</t>
  </si>
  <si>
    <t>Compass House</t>
  </si>
  <si>
    <t>11 Riverside Drive</t>
  </si>
  <si>
    <t>Dundee</t>
  </si>
  <si>
    <t>DD1 4NY</t>
  </si>
  <si>
    <t>web: www.careinspectorate.com</t>
  </si>
  <si>
    <t>email: enquiries@careinspectorate.com</t>
  </si>
  <si>
    <t>telephone: 0345 600 9527</t>
  </si>
  <si>
    <t>Notes on the data in this report</t>
  </si>
  <si>
    <t>All information in this report is collected by Care Inspectorate.</t>
  </si>
  <si>
    <t>It is Management Information, which is published weekly in order to support understanding of the progress of the outbreak in Scotland. The information comes from administrative systems and as such there may be variations in the quality of the data and is subject to revision if new information becomes available.</t>
  </si>
  <si>
    <t>Contents page</t>
  </si>
  <si>
    <t>(Source: Care Inspectorate notifications of deaths in a care home)</t>
  </si>
  <si>
    <t xml:space="preserve">Note: This report is based on the date the notification was submitted to the Care Inspectorate rather than date of the event. </t>
  </si>
  <si>
    <t>Cause of death</t>
  </si>
  <si>
    <t>Week Number</t>
  </si>
  <si>
    <t>Period Covered</t>
  </si>
  <si>
    <t>Confirmed COVID-19</t>
  </si>
  <si>
    <t>Suspected COVID-19</t>
  </si>
  <si>
    <t>Other Causes</t>
  </si>
  <si>
    <t>All Deaths</t>
  </si>
  <si>
    <t>Confirmed COVID-19 as % of all deaths</t>
  </si>
  <si>
    <t>Suspected COVID-19 as % of all deaths</t>
  </si>
  <si>
    <t>Other causes as % of all deaths</t>
  </si>
  <si>
    <t>16/3/20 to 22/3/20</t>
  </si>
  <si>
    <t>23/3/20 to 29/3/20</t>
  </si>
  <si>
    <t>30/3/20 to 05/4/20</t>
  </si>
  <si>
    <t>06/4/20 to 12/4/20</t>
  </si>
  <si>
    <t>13/4/20 to 19/4/20</t>
  </si>
  <si>
    <t>20/4/20 to 26/4/20</t>
  </si>
  <si>
    <t>27/4/20 to 03/5/20</t>
  </si>
  <si>
    <t>04/5/20 to 10/5/20</t>
  </si>
  <si>
    <t>11/5/20 to 17/5/20</t>
  </si>
  <si>
    <t>18/5/20 to 24/5/20</t>
  </si>
  <si>
    <t>25/05/20 to 31/05/20</t>
  </si>
  <si>
    <t>01/06/20 to 07/06/20</t>
  </si>
  <si>
    <t>08/06/20 to 14/06/20</t>
  </si>
  <si>
    <t>15/06/20 to 21/06/20</t>
  </si>
  <si>
    <t>22/06/20 to 28/06/20</t>
  </si>
  <si>
    <t>29/06/20 to 05/07/20</t>
  </si>
  <si>
    <t>06/07/20 to 12/07/20</t>
  </si>
  <si>
    <t>13/07/20 to 19/07/20</t>
  </si>
  <si>
    <t>20/07/20 to 26/07/20</t>
  </si>
  <si>
    <t>27/07/20 to 02/08/20</t>
  </si>
  <si>
    <t>03/08/20 to 09/08/20</t>
  </si>
  <si>
    <t>10/08/20 to 16/08/20</t>
  </si>
  <si>
    <t>17/08/20 to 23/08/20</t>
  </si>
  <si>
    <t>24/08/20 to 30/08/20</t>
  </si>
  <si>
    <t>31/08/20 to 06/09/20</t>
  </si>
  <si>
    <t>07/09/20 to 13/09/20</t>
  </si>
  <si>
    <t>14/09/20 to 20/09/20</t>
  </si>
  <si>
    <t>21/09/20 to 27/09/20</t>
  </si>
  <si>
    <t>28/09/20 to 04/10/20</t>
  </si>
  <si>
    <t>05/10/20 to 11/10/20</t>
  </si>
  <si>
    <t>12/10/20 to 18/10/20</t>
  </si>
  <si>
    <t>19/10/20 to 25/10/20</t>
  </si>
  <si>
    <t>26/10/20 to 01/11/20</t>
  </si>
  <si>
    <t>02/11/20 to 08/11/20</t>
  </si>
  <si>
    <t>09/11/20 to 15/11/20</t>
  </si>
  <si>
    <t>16/11/20 to 22/11/20</t>
  </si>
  <si>
    <t>23/11/20 to 29/11/20</t>
  </si>
  <si>
    <t>30/11/20 to 06/12/20</t>
  </si>
  <si>
    <t>07/12/20 to 13/12/20</t>
  </si>
  <si>
    <t>14/12/20 to 20/12/20</t>
  </si>
  <si>
    <t>21/12/20 to 27/12/20</t>
  </si>
  <si>
    <t>28/12/20 to 03/01/21</t>
  </si>
  <si>
    <t>04/01/21 to 10/01/21</t>
  </si>
  <si>
    <t>11/01/21 to 17/01/21</t>
  </si>
  <si>
    <t>18/01/21 to 24/01/21</t>
  </si>
  <si>
    <t>25/01/21 to 31/01/21</t>
  </si>
  <si>
    <t>01/02/21 to 07/02/21</t>
  </si>
  <si>
    <t>08/02/21 to 14/02/21</t>
  </si>
  <si>
    <t>15/02/21 to 21/02/21</t>
  </si>
  <si>
    <t>22/02/21 to 28/02/21</t>
  </si>
  <si>
    <t>01/03/21 to 07/03/21</t>
  </si>
  <si>
    <t>08/03/21 to 14/03/21</t>
  </si>
  <si>
    <t>15/03/21 to 21/03/21</t>
  </si>
  <si>
    <t>22/03/21 to 28/03/21</t>
  </si>
  <si>
    <t>29/03/21 to 04/04/21</t>
  </si>
  <si>
    <t>05/04/21 to 11/04/21</t>
  </si>
  <si>
    <t>12/04/21 to 18/04/21</t>
  </si>
  <si>
    <t>19/04/21 to 25/04/21</t>
  </si>
  <si>
    <t>26/04/21 to 02/05/21</t>
  </si>
  <si>
    <t>03/05/21 to 09/05/21</t>
  </si>
  <si>
    <t>10/05/21 to 16/05/21</t>
  </si>
  <si>
    <t>17/05/21 to 23/05/21</t>
  </si>
  <si>
    <t>24/05/21 to 30/05/21</t>
  </si>
  <si>
    <t>31/05/21 to 06/06/21</t>
  </si>
  <si>
    <t>07/06/21 to 13/06/21</t>
  </si>
  <si>
    <t>14/06/21 to 20/06/21</t>
  </si>
  <si>
    <t>21/06/21 to 27/06/21</t>
  </si>
  <si>
    <t>28/06/21 to 04/07/21</t>
  </si>
  <si>
    <t>05/07/21 to 11/07/21</t>
  </si>
  <si>
    <t>12/07/21 to 18/07/21</t>
  </si>
  <si>
    <t>19/07/21 to 25/07/21</t>
  </si>
  <si>
    <t>26/07/21 to 01/08/21</t>
  </si>
  <si>
    <t>02/08/21 to 08/08/21</t>
  </si>
  <si>
    <t>09/08/21 to 15/08/21</t>
  </si>
  <si>
    <t>16/08/21 to 22/08/21</t>
  </si>
  <si>
    <t>23/08/21 to 29/08/21</t>
  </si>
  <si>
    <t>30/08/21 to 05/09/21</t>
  </si>
  <si>
    <t>06/09/21 to 12/09/21</t>
  </si>
  <si>
    <t>13/09/21 to 19/09/21</t>
  </si>
  <si>
    <t>20/09/21 to 26/09/21</t>
  </si>
  <si>
    <t>27/09/21 to 03/10/21</t>
  </si>
  <si>
    <t>04/10/21 to 10/10/21</t>
  </si>
  <si>
    <t>11/10/21 to 17/10/21</t>
  </si>
  <si>
    <t>18/10/21 to 24/10/21</t>
  </si>
  <si>
    <t>25/10/21 to 31/10/21</t>
  </si>
  <si>
    <t>01/11/21 to 07/11/21</t>
  </si>
  <si>
    <t>08/11/21 to 14/11/21</t>
  </si>
  <si>
    <t>15/11/21 to 21/11/21</t>
  </si>
  <si>
    <t>22/11/21 to 28/11/21</t>
  </si>
  <si>
    <t>29/11/21 to 05/12/21</t>
  </si>
  <si>
    <t>06/12/21 to 12/12/21</t>
  </si>
  <si>
    <t>13/12/21 to 19/12/21</t>
  </si>
  <si>
    <t>20/12/21 to 26/12/21</t>
  </si>
  <si>
    <t>27/12/21 to 02/01/22</t>
  </si>
  <si>
    <t>03/01/22 to 09/01/22</t>
  </si>
  <si>
    <t>10/01/22 to 16/01/22</t>
  </si>
  <si>
    <t>17/01/22 to 23/01/22</t>
  </si>
  <si>
    <t>24/01/22 to 30/01/22</t>
  </si>
  <si>
    <t>31/01/22 to 06/02/22</t>
  </si>
  <si>
    <t>07/02/22 to 13/02/22</t>
  </si>
  <si>
    <t>14/02/22 to 20/02/22</t>
  </si>
  <si>
    <t>21/02/22 to 27/02/22</t>
  </si>
  <si>
    <t>28/02/22 to 06/03/22</t>
  </si>
  <si>
    <t>07/03/22 to 13/03/22</t>
  </si>
  <si>
    <t>14/03/22 to 20/03/22</t>
  </si>
  <si>
    <t>21/03/22 to 27/03/22</t>
  </si>
  <si>
    <t>28/03/22 to 03/04/22</t>
  </si>
  <si>
    <t>04/04/22 to 10/04/22</t>
  </si>
  <si>
    <t>Date</t>
  </si>
  <si>
    <t>No. of staff reported as absent in adult care homes</t>
  </si>
  <si>
    <t>Adult care homes which submitted a return</t>
  </si>
  <si>
    <t>Response rate</t>
  </si>
  <si>
    <t>Total no. of staff in adult care homes which submitted a return</t>
  </si>
  <si>
    <t>Staff absence rate</t>
  </si>
  <si>
    <t>Change to shielding policy 26 Apr</t>
  </si>
  <si>
    <t>Number of adult care homes with current case of suspected COVID-19</t>
  </si>
  <si>
    <t>Proportion of all adult care homes with current case of suspected COVID-19</t>
  </si>
  <si>
    <t>Table 1: Weekly report on deaths of care home residents in Scotland</t>
  </si>
  <si>
    <t>Includes all care homes for adults in Scotland that notified the Care Inspectorate of a death during that week</t>
  </si>
  <si>
    <t>Table 3: Weekly number of adult care homes with current suspected COVID-19 cases</t>
  </si>
  <si>
    <t xml:space="preserve">https://www.nrscotland.gov.uk/covid19stats </t>
  </si>
  <si>
    <t xml:space="preserve">https://www.gov.scot/publications/coronavirus-covid-19-trends-in-daily-data/ </t>
  </si>
  <si>
    <t>11/04/22 to 17/04/22</t>
  </si>
  <si>
    <t>Includes all care homes for adults and older people in Scotland that submitted a staff absence return to the Care Inspectorate during that week</t>
  </si>
  <si>
    <t>(Source: Care Inspectorate notifications of staff absence in care homes for adults and older people)</t>
  </si>
  <si>
    <t>18/04/22 to 24/04/22</t>
  </si>
  <si>
    <t>25/04/22 to 01/05/22</t>
  </si>
  <si>
    <t>02/05/22 to 08/05/22</t>
  </si>
  <si>
    <t>09/05/22 to 15/05/22</t>
  </si>
  <si>
    <t>16/05/22 to 22/05/22</t>
  </si>
  <si>
    <t xml:space="preserve">Note: This report is based on the date of the last confirmed or suspected case of Covid-19 reported. </t>
  </si>
  <si>
    <t>(Source: Care Inspectorate notifications of  Covid-19 cases in adult care homes)</t>
  </si>
  <si>
    <t>Includes all care homes for adults in Scotland that submitted a confirmed or suspected case of Covid-19 to the Care Inspectorate during that week within previous 28 days and have confirmed the outbreak is over</t>
  </si>
  <si>
    <t>23/05/22 to 29/05/22</t>
  </si>
  <si>
    <t>30/05/22 to 05/06/22</t>
  </si>
  <si>
    <t>06/06/22 to 12/06/22</t>
  </si>
  <si>
    <t>13/06/22 to 19/06/22</t>
  </si>
  <si>
    <t>20/06/22 to 26/06/22</t>
  </si>
  <si>
    <t>27/06/22 to 03/07/22</t>
  </si>
  <si>
    <t>04/07/22 to 10/07/22</t>
  </si>
  <si>
    <t>11/07/22 to 17/07/22</t>
  </si>
  <si>
    <t>18/07/22 to 24/07/22</t>
  </si>
  <si>
    <t>25/07/22 to 31/07/22</t>
  </si>
  <si>
    <t>01/08/22 to 07/08/22</t>
  </si>
  <si>
    <t>08/08/22 to 14/08/22</t>
  </si>
  <si>
    <t>15/08/22 to 21/08/22</t>
  </si>
  <si>
    <t>22/08/22 to 28/08/22</t>
  </si>
  <si>
    <t>29/08/22 to 04/09/22</t>
  </si>
  <si>
    <t>05/09/22 to 11/09/22</t>
  </si>
  <si>
    <t>12/09/22 to 18/09/22</t>
  </si>
  <si>
    <t>19/09/22 to 25/09/22</t>
  </si>
  <si>
    <t>26/09/22 to 02/10/22</t>
  </si>
  <si>
    <t>03/10/22 to 09/10/22</t>
  </si>
  <si>
    <t>10/10/22 to 16/10/22</t>
  </si>
  <si>
    <t>17/10/22 to 23/10/22</t>
  </si>
  <si>
    <t>24/10/22 to 30/10/22</t>
  </si>
  <si>
    <t>31/10/22 to 06/11/22</t>
  </si>
  <si>
    <t>07/11/22 to 13/11/22</t>
  </si>
  <si>
    <t>14/11/22 to 20/11/22</t>
  </si>
  <si>
    <t>21/11/22 to 27/11/22</t>
  </si>
  <si>
    <t>28/11/22 to 04/12/22</t>
  </si>
  <si>
    <t>05/12/22 to 11/12/22</t>
  </si>
  <si>
    <t>06/12/2022*</t>
  </si>
  <si>
    <t>12/12/22 to 18/12/22</t>
  </si>
  <si>
    <t>19/12/22 to 25/12/22</t>
  </si>
  <si>
    <t>26/12/22 to 01/01/23</t>
  </si>
  <si>
    <t>02/01/23 to 08/01/23</t>
  </si>
  <si>
    <t>09/01/23 to 15/01/23</t>
  </si>
  <si>
    <t>16/01/23 to 22/01/23</t>
  </si>
  <si>
    <t>23/01/23 to 29/01/23</t>
  </si>
  <si>
    <t>30/01/23 to 05/02/23</t>
  </si>
  <si>
    <t>06/02/23 to 12/02/23</t>
  </si>
  <si>
    <t>13/02/23 to 19/02/23</t>
  </si>
  <si>
    <t>20/02/23 to 26/02/23</t>
  </si>
  <si>
    <t>27/02/23 to 05/03/23</t>
  </si>
  <si>
    <t>06/03/23 to 12/03/23</t>
  </si>
  <si>
    <t>13/03/23 to 19/03/23</t>
  </si>
  <si>
    <t>20/03/23 to 26/03/23</t>
  </si>
  <si>
    <t>27/03/23 to 02/04/23</t>
  </si>
  <si>
    <t>03/04/23 to 09/04/23</t>
  </si>
  <si>
    <t>10/04/23 to 16/04/23</t>
  </si>
  <si>
    <t>17/04/23 to 23/04/23</t>
  </si>
  <si>
    <t>24/04/23 to 30/04/23</t>
  </si>
  <si>
    <t>01/05/23 to 07/05/23</t>
  </si>
  <si>
    <t>08/05/23 to 14/05/23</t>
  </si>
  <si>
    <t>15/05/23 to 21/05/23</t>
  </si>
  <si>
    <t>22/05/23 to 28/05/23</t>
  </si>
  <si>
    <t>29/05/23 to 04/06/23</t>
  </si>
  <si>
    <t>05/06/23 to 11/06/23</t>
  </si>
  <si>
    <t>12/06/23 to 18/06/23</t>
  </si>
  <si>
    <t>19/06/23 to 25/06/23</t>
  </si>
  <si>
    <t>26/06/23 to 02/07/23</t>
  </si>
  <si>
    <t>03/07/23 to 09/07/23</t>
  </si>
  <si>
    <t>10/07/23 to 16/07/23</t>
  </si>
  <si>
    <t>17/07/23 to 23/07/23</t>
  </si>
  <si>
    <t>24/07/23 to 30/07/23</t>
  </si>
  <si>
    <t>31/07/23 to 06/08/23</t>
  </si>
  <si>
    <t>07/08/23 to 13/08/23</t>
  </si>
  <si>
    <t>14/08/23 to 20/08/23</t>
  </si>
  <si>
    <t>21/08/23 to 27/08/23</t>
  </si>
  <si>
    <t>28/08/23 to 03/09/23</t>
  </si>
  <si>
    <t>04/09/23 to 10/09/23</t>
  </si>
  <si>
    <t>11/09/23 to 17/09/23</t>
  </si>
  <si>
    <t>18/09/23 to 24/09/23</t>
  </si>
  <si>
    <t>25/09/23 to 01/10/23</t>
  </si>
  <si>
    <t>02/10/23 to 08/10/23</t>
  </si>
  <si>
    <t>09/10/23 to 15/10/23</t>
  </si>
  <si>
    <t>16/10/23 to 22/10/23</t>
  </si>
  <si>
    <t>23/10/23 to 29/10/23</t>
  </si>
  <si>
    <t>30/10/23 to 05/11/23</t>
  </si>
  <si>
    <t>06/11/23 to 12/11/23</t>
  </si>
  <si>
    <t>13/11/23 to 19/11/23</t>
  </si>
  <si>
    <t>20/11/23 to 26/11/23</t>
  </si>
  <si>
    <t>27/11/23 to 03/12/23</t>
  </si>
  <si>
    <t>04/12/23 to 10/12/23</t>
  </si>
  <si>
    <t>11/12/23 to 17/12/23</t>
  </si>
  <si>
    <t>18/12/23 to 24/12/23</t>
  </si>
  <si>
    <t>25/12/23 to 31/12/23</t>
  </si>
  <si>
    <t>01/01/24 to 07/01/24</t>
  </si>
  <si>
    <t>08/01/24 to 14/01/24</t>
  </si>
  <si>
    <t>15/01/24 to 21/01/24</t>
  </si>
  <si>
    <t>22/01/24 to 28/01/24</t>
  </si>
  <si>
    <t>29/01/24 to 04/02/24</t>
  </si>
  <si>
    <t>05/02/24 to 11/02/24</t>
  </si>
  <si>
    <t>12/02/24 to 18/02/24</t>
  </si>
  <si>
    <t>19/02/24 to 25/02/24</t>
  </si>
  <si>
    <t>26/02/24 to 03/03/24</t>
  </si>
  <si>
    <t>04/03/24 to 10/03/24</t>
  </si>
  <si>
    <t>11/03/24 to 17/03/24</t>
  </si>
  <si>
    <t>18/03/24 to 24/03/24</t>
  </si>
  <si>
    <t>25/03/24 to 31/03/24</t>
  </si>
  <si>
    <t>01/04/24 to 07/04/24</t>
  </si>
  <si>
    <t>08/04/24 to 14/04/24</t>
  </si>
  <si>
    <t>15/04/24 to 21/04/24</t>
  </si>
  <si>
    <t>22/04/24 to 28/04/24</t>
  </si>
  <si>
    <t>29/04/24 to 05/05/24</t>
  </si>
  <si>
    <t>06/05/24 to 12/05/24</t>
  </si>
  <si>
    <t>13/05/24 to 19/05/24</t>
  </si>
  <si>
    <t>20/05/24 to 26/05/24</t>
  </si>
  <si>
    <t>27/05/24 to 02/06/24</t>
  </si>
  <si>
    <t>03/06/24 to 09/06/24</t>
  </si>
  <si>
    <t>10/06/24 to 16/06/24</t>
  </si>
  <si>
    <t>17/06/24 to 23/06/24</t>
  </si>
  <si>
    <t>Week 24 revised 26/06/24</t>
  </si>
  <si>
    <t>24/06/24 to 30/06/24</t>
  </si>
  <si>
    <t>01/07/24 to 07/07/24</t>
  </si>
  <si>
    <t>08/07/24 to 14/07/24</t>
  </si>
  <si>
    <t>15/07/24 to 21/07/24</t>
  </si>
  <si>
    <t>22/07/24 to 28/07/24</t>
  </si>
  <si>
    <t>29/07/24 to 04/08/24</t>
  </si>
  <si>
    <t>05/08/24 to 11/08/24</t>
  </si>
  <si>
    <t>12/08/24 to 18/08/24</t>
  </si>
  <si>
    <t>19/08/24 to 25/08/24</t>
  </si>
  <si>
    <t>26/08/24 to 01/09/24</t>
  </si>
  <si>
    <t>02/09/24 to 08/09/24</t>
  </si>
  <si>
    <t>09/09/24 to 15/09/24</t>
  </si>
  <si>
    <t>16/09/24 to 22/09/24</t>
  </si>
  <si>
    <t>23/09/24 to 29/09/24</t>
  </si>
  <si>
    <t>Numbers of adult care home workforce reporting as absent due to Covid-19. From 07 October 2024, services are no longer required to submit this notification weekly. Services must only use this notification if staff absences and vacancies are impacting the service’s ability to provide effective care.</t>
  </si>
  <si>
    <t>30/09/24 to 06/10/24</t>
  </si>
  <si>
    <t>07/10/24 to 13/10/24</t>
  </si>
  <si>
    <t>14/10/24 to 20/10/24</t>
  </si>
  <si>
    <t>21/10/24 to 27/10/24</t>
  </si>
  <si>
    <t>28/10/24 to 03/11/24</t>
  </si>
  <si>
    <t>04/11/24 to 10/11/24</t>
  </si>
  <si>
    <t>11/11/24 to 17/11/24</t>
  </si>
  <si>
    <t>18/11/24 to 24/11/24</t>
  </si>
  <si>
    <t>25/11/24 to 01/12/24</t>
  </si>
  <si>
    <t>Note 1: We stopped collecting this data from October 2024.</t>
  </si>
  <si>
    <t xml:space="preserve">Note 2: This report is based on the date the notification was submitted to the Care Inspectorate. </t>
  </si>
  <si>
    <t>Note 3: The below absence rates only include COVID-19 related absences.</t>
  </si>
  <si>
    <t>02/12/24 to 08/12/24</t>
  </si>
  <si>
    <t>09/12/24 to 15/12/24</t>
  </si>
  <si>
    <t>16/12/24 to 22/12/24</t>
  </si>
  <si>
    <t>23/12/24 to 29/12/24</t>
  </si>
  <si>
    <t>30/12/24 to 05/01/25</t>
  </si>
  <si>
    <t>06/01/25 to 12/01/25</t>
  </si>
  <si>
    <t>13/01/25 to 19/01/25</t>
  </si>
  <si>
    <t>20/01/25 to 26/01/25</t>
  </si>
  <si>
    <t>27/01/25 to 02/02/25</t>
  </si>
  <si>
    <t>03/02/25 to 09/02/25</t>
  </si>
  <si>
    <t>10/02/25 to 16/02/25</t>
  </si>
  <si>
    <t>17/02/25 to 23/02/25</t>
  </si>
  <si>
    <t>24/02/25 to 02/03/25</t>
  </si>
  <si>
    <t>03/03/25 to 09/03/25</t>
  </si>
  <si>
    <t>10/03/25 to 16/03/25</t>
  </si>
  <si>
    <t>17/03/25 to 23/03/25</t>
  </si>
  <si>
    <t>24/03/25 to 30/03/25</t>
  </si>
  <si>
    <t>31/03/25 to 06/04/25</t>
  </si>
  <si>
    <t>07/04/25 to 13/04/25</t>
  </si>
  <si>
    <t>14/04/25 to 20/04/25</t>
  </si>
  <si>
    <t>21/04/25 to 27/04/25</t>
  </si>
  <si>
    <t>28/04/25 to 04/05/25</t>
  </si>
  <si>
    <t>05/05/25 to 11/05/25</t>
  </si>
  <si>
    <t>19/05/25 to 25/05/25</t>
  </si>
  <si>
    <t>12/05/25 to 18/05/25</t>
  </si>
  <si>
    <t>26/05/25 to 01/06/25</t>
  </si>
  <si>
    <t>02/06/25 to 08/06/25</t>
  </si>
  <si>
    <t>09/06/25 to 15/06/25</t>
  </si>
  <si>
    <t>16/06/25 to 22/06/25</t>
  </si>
  <si>
    <t>23/06/25 to 29/06/25</t>
  </si>
  <si>
    <t>30/06/25 to 06/07/25</t>
  </si>
  <si>
    <t>07/07/25 to 13/07/25</t>
  </si>
  <si>
    <t>14/07/25 to 20/07/25</t>
  </si>
  <si>
    <t>21/07/25 to 27/07/25</t>
  </si>
  <si>
    <t>28/07/25 to 03/08/25</t>
  </si>
  <si>
    <t>04/08/25 to 10/08/25</t>
  </si>
  <si>
    <t>11/08/25 to 17/08/25</t>
  </si>
  <si>
    <t>18/08/25 to 24/08/25</t>
  </si>
  <si>
    <t>25/08/25 to 31/08/25</t>
  </si>
  <si>
    <t>01/09/25 to 07/09/25</t>
  </si>
  <si>
    <t>08/09/25 to 14/09/25</t>
  </si>
  <si>
    <t>15/09/25 to 21/09/25</t>
  </si>
  <si>
    <t>22/09/25 to 28/09/25</t>
  </si>
  <si>
    <t>29/09/25 to 05/10/25</t>
  </si>
  <si>
    <t>06/10/25 to 12/10/25</t>
  </si>
  <si>
    <t>13/10/25 to 19/10/25</t>
  </si>
  <si>
    <t>27/10/25 to 02/11/25</t>
  </si>
  <si>
    <t>20/10/25 to 26/10/25</t>
  </si>
  <si>
    <t>03/11/25 to 09/11/25</t>
  </si>
  <si>
    <t>10/11/25 to 16/11/25</t>
  </si>
  <si>
    <t>17/11/25 to 23/11/25</t>
  </si>
  <si>
    <t>24/11/25 to 30/11/25</t>
  </si>
  <si>
    <t>01/12/25 to 07/12/25</t>
  </si>
  <si>
    <t>08/12/25 to 14/12/25</t>
  </si>
  <si>
    <t>15/12/25 to 21/12/25</t>
  </si>
  <si>
    <t>22/12/25 to 28/12/25</t>
  </si>
  <si>
    <t>29/12/25 to 04/01/26</t>
  </si>
  <si>
    <t>05/01/26 to 11/01/26</t>
  </si>
  <si>
    <t>12/01/26 to 18/01/26</t>
  </si>
  <si>
    <t>1*</t>
  </si>
  <si>
    <t>*Note this week's figures have been revised compared to earlier releases of this file</t>
  </si>
  <si>
    <t>2*</t>
  </si>
  <si>
    <t>19/01/26 to 25/01/26</t>
  </si>
  <si>
    <t>26/01/26 to 01/02/26</t>
  </si>
  <si>
    <t>02/02/26 to 08/02/26</t>
  </si>
  <si>
    <t>Wk 5 revised 09/02/26</t>
  </si>
  <si>
    <t>09/02/26 to 15/02/26</t>
  </si>
  <si>
    <t>16/02/26 to 22/02/26</t>
  </si>
  <si>
    <t>23/02/26 to 01/03/26</t>
  </si>
  <si>
    <t>02/03/26 to 08/03/26</t>
  </si>
  <si>
    <t>Wk 7 revised 09/03/26</t>
  </si>
  <si>
    <t>Wk 8 revised 09/03/26</t>
  </si>
  <si>
    <t>-</t>
  </si>
  <si>
    <t>9*</t>
  </si>
  <si>
    <t>*No available data for this week</t>
  </si>
  <si>
    <t>09/03/26 to 15/03/26</t>
  </si>
  <si>
    <t>16/03/26 to 22/03/26</t>
  </si>
  <si>
    <t>12*</t>
  </si>
  <si>
    <t>23/03/26 to 29/03/26</t>
  </si>
  <si>
    <t>30/03/26 to 05/04/26</t>
  </si>
  <si>
    <t>06/04/26 to 12/04/26</t>
  </si>
  <si>
    <t>Wk 14 revised 14/04/26</t>
  </si>
  <si>
    <t>Wk 13 revised 06/04/26</t>
  </si>
  <si>
    <t>15*</t>
  </si>
  <si>
    <t>16*</t>
  </si>
  <si>
    <t>13/04/26 to 19/04/26</t>
  </si>
  <si>
    <t>20/04/26 to 26/04/26</t>
  </si>
  <si>
    <t>27/04/26 to 03/05/26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</si>
</sst>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d/mm/yy;@"/>
  </numFmts>
  <fonts count="61" x14ac:knownFonts="1">
    <font>
      <sz val="11"/>
      <color theme="1"/>
      <name val="Calibri"/>
      <family val="2"/>
      <scheme val="minor"/>
    </font>
    <font>
      <sz val="11"/>
      <color theme="1"/>
      <name val="Calibri"/>
      <family val="2"/>
      <scheme val="minor"/>
    </font>
    <font>
      <sz val="8"/>
      <name val="Calibri"/>
      <family val="2"/>
      <scheme val="minor"/>
    </font>
    <font>
      <b/>
      <sz val="12"/>
      <color rgb="FF5F497A"/>
      <name val="Arial"/>
      <family val="2"/>
    </font>
    <font>
      <sz val="12"/>
      <color rgb="FF5F497A"/>
      <name val="Arial"/>
      <family val="2"/>
    </font>
    <font>
      <u/>
      <sz val="11"/>
      <color theme="10"/>
      <name val="Calibri"/>
      <family val="2"/>
      <scheme val="minor"/>
    </font>
    <font>
      <sz val="12"/>
      <color theme="1"/>
      <name val="Arial"/>
      <family val="2"/>
    </font>
    <font>
      <u/>
      <sz val="12"/>
      <color rgb="FF5F497A"/>
      <name val="Arial"/>
      <family val="2"/>
    </font>
    <font>
      <b/>
      <sz val="12"/>
      <color rgb="FF7030A0"/>
      <name val="Arial"/>
      <family val="2"/>
    </font>
    <font>
      <i/>
      <sz val="12"/>
      <color rgb="FF5F497A"/>
      <name val="Arial"/>
      <family val="2"/>
    </font>
    <font>
      <sz val="11"/>
      <color theme="1"/>
      <name val="Arial"/>
      <family val="2"/>
    </font>
    <font>
      <sz val="14"/>
      <color theme="1"/>
      <name val="Arial"/>
      <family val="2"/>
    </font>
    <font>
      <b/>
      <sz val="14"/>
      <color theme="1"/>
      <name val="Arial"/>
      <family val="2"/>
    </font>
    <font>
      <b/>
      <sz val="14"/>
      <color theme="0"/>
      <name val="Arial"/>
      <family val="2"/>
    </font>
    <font>
      <sz val="10"/>
      <color theme="1"/>
      <name val="Arial"/>
      <family val="2"/>
    </font>
    <font>
      <sz val="14"/>
      <color theme="0"/>
      <name val="Arial"/>
      <family val="2"/>
    </font>
    <font>
      <sz val="14"/>
      <color rgb="FF000000"/>
      <name val="Arial"/>
      <family val="2"/>
    </font>
    <font>
      <i/>
      <sz val="11"/>
      <color theme="1"/>
      <name val="Calibri"/>
      <family val="2"/>
      <scheme val="minor"/>
    </font>
    <font>
      <u/>
      <sz val="10"/>
      <color theme="10"/>
      <name val="Arial"/>
      <family val="2"/>
    </font>
    <font>
      <b/>
      <sz val="10"/>
      <color theme="1"/>
      <name val="Arial"/>
      <family val="2"/>
    </font>
    <font>
      <b/>
      <sz val="12"/>
      <color rgb="FF000000"/>
      <name val="Arial"/>
      <family val="2"/>
    </font>
    <font>
      <sz val="12"/>
      <color rgb="FF000000"/>
      <name val="Arial"/>
      <family val="2"/>
    </font>
    <font>
      <u/>
      <sz val="12"/>
      <color theme="10"/>
      <name val="Arial"/>
      <family val="2"/>
    </font>
    <font>
      <u/>
      <sz val="14"/>
      <color theme="10"/>
      <name val="Arial"/>
      <family val="2"/>
    </font>
    <font>
      <b/>
      <sz val="14"/>
      <color rgb="FF5F497A"/>
      <name val="Arial"/>
      <family val="2"/>
    </font>
    <font>
      <b/>
      <sz val="14"/>
      <color rgb="FF000000"/>
      <name val="Arial"/>
      <family val="2"/>
    </font>
    <font>
      <b/>
      <sz val="12"/>
      <color rgb="FF333333"/>
      <name val="Arial"/>
      <family val="2"/>
    </font>
    <font>
      <b/>
      <sz val="12"/>
      <color theme="1"/>
      <name val="Arial"/>
      <family val="2"/>
    </font>
    <font>
      <b/>
      <sz val="12"/>
      <name val="Arial"/>
      <family val="2"/>
    </font>
    <font>
      <sz val="12"/>
      <name val="Arial"/>
      <family val="2"/>
    </font>
    <font>
      <sz val="14"/>
      <color rgb="FF745995"/>
      <name val="Arial"/>
      <family val="2"/>
    </font>
    <font>
      <sz val="12"/>
      <color theme="1"/>
      <name val="Arial"/>
      <family val="2"/>
    </font>
    <font>
      <sz val="12"/>
      <name val="Arial"/>
      <family val="2"/>
    </font>
    <font>
      <sz val="12"/>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sz val="12"/>
      <color theme="1"/>
      <name val="Arial"/>
      <family val="2"/>
    </font>
    <font>
      <sz val="12"/>
      <name val="Arial"/>
      <family val="2"/>
    </font>
    <font>
      <b/>
      <sz val="11"/>
      <color rgb="FFFF0000"/>
      <name val="Arial"/>
      <family val="2"/>
    </font>
    <font>
      <sz val="12"/>
      <color rgb="FF000000"/>
      <name val="Arial"/>
      <family val="2"/>
    </font>
    <font>
      <sz val="12"/>
      <color theme="1"/>
      <name val="Arial"/>
      <family val="2"/>
    </font>
    <font>
      <sz val="12"/>
      <name val="Arial"/>
      <family val="2"/>
    </font>
    <font>
      <sz val="12"/>
      <color rgb="FF000000"/>
      <name val="Arial"/>
      <family val="2"/>
    </font>
    <font>
      <sz val="12"/>
      <color theme="1"/>
      <name val="Arial"/>
      <family val="2"/>
    </font>
    <font>
      <sz val="12"/>
      <color theme="1"/>
      <name val="Arial"/>
    </font>
    <font>
      <sz val="12"/>
      <name val="Arial"/>
    </font>
  </fonts>
  <fills count="38">
    <fill>
      <patternFill patternType="none"/>
    </fill>
    <fill>
      <patternFill patternType="gray125"/>
    </fill>
    <fill>
      <patternFill patternType="solid">
        <fgColor rgb="FFCEC3DB"/>
        <bgColor indexed="64"/>
      </patternFill>
    </fill>
    <fill>
      <patternFill patternType="solid">
        <fgColor rgb="FF745995"/>
        <bgColor indexed="64"/>
      </patternFill>
    </fill>
    <fill>
      <patternFill patternType="solid">
        <fgColor theme="0"/>
        <bgColor indexed="64"/>
      </patternFill>
    </fill>
    <fill>
      <patternFill patternType="solid">
        <fgColor theme="5"/>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style="thin">
        <color rgb="FF5F497A"/>
      </left>
      <right style="thin">
        <color rgb="FF5F497A"/>
      </right>
      <top style="thin">
        <color rgb="FF5F497A"/>
      </top>
      <bottom style="thin">
        <color rgb="FF5F497A"/>
      </bottom>
      <diagonal/>
    </border>
    <border>
      <left style="thin">
        <color indexed="64"/>
      </left>
      <right style="thin">
        <color indexed="64"/>
      </right>
      <top/>
      <bottom style="thin">
        <color indexed="64"/>
      </bottom>
      <diagonal/>
    </border>
    <border>
      <left style="thin">
        <color rgb="FF5F497A"/>
      </left>
      <right style="thin">
        <color rgb="FF5F497A"/>
      </right>
      <top/>
      <bottom style="thin">
        <color rgb="FF5F497A"/>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thin">
        <color theme="0"/>
      </top>
      <bottom/>
      <diagonal/>
    </border>
    <border>
      <left style="medium">
        <color indexed="64"/>
      </left>
      <right style="thin">
        <color theme="0"/>
      </right>
      <top style="medium">
        <color indexed="64"/>
      </top>
      <bottom/>
      <diagonal/>
    </border>
    <border>
      <left style="thin">
        <color theme="0"/>
      </left>
      <right style="medium">
        <color indexed="64"/>
      </right>
      <top style="medium">
        <color indexed="64"/>
      </top>
      <bottom style="thin">
        <color theme="0"/>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s>
  <cellStyleXfs count="46">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18" fillId="0" borderId="0" applyNumberFormat="0" applyFill="0" applyBorder="0" applyAlignment="0" applyProtection="0"/>
    <xf numFmtId="0" fontId="34" fillId="0" borderId="0" applyNumberFormat="0" applyFill="0" applyBorder="0" applyAlignment="0" applyProtection="0"/>
    <xf numFmtId="0" fontId="35" fillId="0" borderId="23" applyNumberFormat="0" applyFill="0" applyAlignment="0" applyProtection="0"/>
    <xf numFmtId="0" fontId="36" fillId="0" borderId="24" applyNumberFormat="0" applyFill="0" applyAlignment="0" applyProtection="0"/>
    <xf numFmtId="0" fontId="37" fillId="0" borderId="25" applyNumberFormat="0" applyFill="0" applyAlignment="0" applyProtection="0"/>
    <xf numFmtId="0" fontId="37" fillId="0" borderId="0" applyNumberFormat="0" applyFill="0" applyBorder="0" applyAlignment="0" applyProtection="0"/>
    <xf numFmtId="0" fontId="38" fillId="7" borderId="0" applyNumberFormat="0" applyBorder="0" applyAlignment="0" applyProtection="0"/>
    <xf numFmtId="0" fontId="39" fillId="8" borderId="0" applyNumberFormat="0" applyBorder="0" applyAlignment="0" applyProtection="0"/>
    <xf numFmtId="0" fontId="40" fillId="9" borderId="0" applyNumberFormat="0" applyBorder="0" applyAlignment="0" applyProtection="0"/>
    <xf numFmtId="0" fontId="41" fillId="10" borderId="26" applyNumberFormat="0" applyAlignment="0" applyProtection="0"/>
    <xf numFmtId="0" fontId="42" fillId="11" borderId="27" applyNumberFormat="0" applyAlignment="0" applyProtection="0"/>
    <xf numFmtId="0" fontId="43" fillId="11" borderId="26" applyNumberFormat="0" applyAlignment="0" applyProtection="0"/>
    <xf numFmtId="0" fontId="44" fillId="0" borderId="28" applyNumberFormat="0" applyFill="0" applyAlignment="0" applyProtection="0"/>
    <xf numFmtId="0" fontId="45" fillId="12" borderId="29" applyNumberFormat="0" applyAlignment="0" applyProtection="0"/>
    <xf numFmtId="0" fontId="46" fillId="0" borderId="0" applyNumberFormat="0" applyFill="0" applyBorder="0" applyAlignment="0" applyProtection="0"/>
    <xf numFmtId="0" fontId="1" fillId="13" borderId="30" applyNumberFormat="0" applyFont="0" applyAlignment="0" applyProtection="0"/>
    <xf numFmtId="0" fontId="47" fillId="0" borderId="0" applyNumberFormat="0" applyFill="0" applyBorder="0" applyAlignment="0" applyProtection="0"/>
    <xf numFmtId="0" fontId="48" fillId="0" borderId="31" applyNumberFormat="0" applyFill="0" applyAlignment="0" applyProtection="0"/>
    <xf numFmtId="0" fontId="4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50" fillId="0" borderId="0"/>
  </cellStyleXfs>
  <cellXfs count="179">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xf numFmtId="0" fontId="6" fillId="0" borderId="0" xfId="0" applyFont="1"/>
    <xf numFmtId="0" fontId="6" fillId="0" borderId="0" xfId="0" applyFont="1" applyAlignment="1">
      <alignment wrapText="1"/>
    </xf>
    <xf numFmtId="0" fontId="4" fillId="0" borderId="0" xfId="0" applyFont="1" applyAlignment="1">
      <alignment wrapText="1"/>
    </xf>
    <xf numFmtId="0" fontId="3" fillId="0" borderId="0" xfId="0" applyFont="1" applyAlignment="1">
      <alignment wrapText="1"/>
    </xf>
    <xf numFmtId="0" fontId="7" fillId="0" borderId="0" xfId="2" applyFont="1" applyAlignment="1">
      <alignment vertical="center"/>
    </xf>
    <xf numFmtId="0" fontId="4" fillId="0" borderId="0" xfId="0" applyFont="1"/>
    <xf numFmtId="0" fontId="6" fillId="0" borderId="2" xfId="0" applyFont="1" applyBorder="1" applyAlignment="1">
      <alignment horizontal="left"/>
    </xf>
    <xf numFmtId="0" fontId="6" fillId="0" borderId="2" xfId="0" applyFont="1" applyBorder="1"/>
    <xf numFmtId="9" fontId="6" fillId="0" borderId="2" xfId="1" applyFont="1" applyBorder="1"/>
    <xf numFmtId="0" fontId="8" fillId="2" borderId="1" xfId="0" applyFont="1" applyFill="1" applyBorder="1" applyAlignment="1">
      <alignment wrapText="1"/>
    </xf>
    <xf numFmtId="0" fontId="8" fillId="2" borderId="3" xfId="0" applyFont="1" applyFill="1" applyBorder="1" applyAlignment="1">
      <alignment wrapText="1"/>
    </xf>
    <xf numFmtId="0" fontId="9" fillId="0" borderId="0" xfId="0" applyFont="1"/>
    <xf numFmtId="9" fontId="6" fillId="0" borderId="0" xfId="1" applyFont="1"/>
    <xf numFmtId="0" fontId="6" fillId="0" borderId="7" xfId="0" applyFont="1" applyBorder="1" applyAlignment="1">
      <alignment horizontal="left"/>
    </xf>
    <xf numFmtId="0" fontId="6" fillId="0" borderId="7" xfId="0" applyFont="1" applyBorder="1"/>
    <xf numFmtId="9" fontId="6" fillId="0" borderId="7" xfId="1" applyFont="1" applyBorder="1"/>
    <xf numFmtId="0" fontId="6" fillId="0" borderId="8" xfId="0" applyFont="1" applyBorder="1" applyAlignment="1">
      <alignment wrapText="1"/>
    </xf>
    <xf numFmtId="0" fontId="6" fillId="0" borderId="8" xfId="0" applyFont="1" applyBorder="1"/>
    <xf numFmtId="0" fontId="10" fillId="0" borderId="0" xfId="0" applyFont="1"/>
    <xf numFmtId="0" fontId="3" fillId="2" borderId="0" xfId="0" applyFont="1" applyFill="1" applyAlignment="1">
      <alignment wrapText="1"/>
    </xf>
    <xf numFmtId="0" fontId="3" fillId="2" borderId="0" xfId="0" applyFont="1" applyFill="1" applyAlignment="1">
      <alignment horizontal="left" wrapText="1"/>
    </xf>
    <xf numFmtId="0" fontId="11" fillId="0" borderId="0" xfId="0" applyFont="1"/>
    <xf numFmtId="0" fontId="0" fillId="4" borderId="0" xfId="0" applyFill="1"/>
    <xf numFmtId="15" fontId="11" fillId="0" borderId="9" xfId="0" applyNumberFormat="1" applyFont="1" applyBorder="1"/>
    <xf numFmtId="15" fontId="11" fillId="0" borderId="10" xfId="0" applyNumberFormat="1" applyFont="1" applyBorder="1"/>
    <xf numFmtId="0" fontId="11" fillId="0" borderId="9" xfId="0" applyFont="1" applyBorder="1"/>
    <xf numFmtId="0" fontId="11" fillId="0" borderId="10" xfId="0" applyFont="1" applyBorder="1"/>
    <xf numFmtId="0" fontId="15" fillId="5" borderId="0" xfId="0" applyFont="1" applyFill="1"/>
    <xf numFmtId="0" fontId="6" fillId="6" borderId="0" xfId="0" applyFont="1" applyFill="1"/>
    <xf numFmtId="0" fontId="3" fillId="0" borderId="0" xfId="0" applyFont="1" applyAlignment="1">
      <alignment horizontal="left" wrapText="1"/>
    </xf>
    <xf numFmtId="164" fontId="0" fillId="0" borderId="0" xfId="1" applyNumberFormat="1" applyFont="1"/>
    <xf numFmtId="3" fontId="14" fillId="0" borderId="0" xfId="0" applyNumberFormat="1" applyFont="1"/>
    <xf numFmtId="0" fontId="17" fillId="0" borderId="0" xfId="0" applyFont="1"/>
    <xf numFmtId="0" fontId="14" fillId="0" borderId="0" xfId="0" applyFont="1"/>
    <xf numFmtId="3" fontId="0" fillId="0" borderId="0" xfId="0" applyNumberFormat="1"/>
    <xf numFmtId="0" fontId="18" fillId="0" borderId="0" xfId="3"/>
    <xf numFmtId="0" fontId="19" fillId="4" borderId="0" xfId="0" applyFont="1" applyFill="1"/>
    <xf numFmtId="0" fontId="19" fillId="0" borderId="0" xfId="0" applyFont="1" applyAlignment="1">
      <alignment horizontal="left"/>
    </xf>
    <xf numFmtId="0" fontId="14" fillId="0" borderId="0" xfId="0" applyFont="1" applyAlignment="1">
      <alignment horizontal="left"/>
    </xf>
    <xf numFmtId="0" fontId="19" fillId="0" borderId="0" xfId="0" applyFont="1"/>
    <xf numFmtId="0" fontId="19" fillId="0" borderId="14" xfId="0" applyFont="1" applyBorder="1" applyAlignment="1">
      <alignment horizontal="right" wrapText="1"/>
    </xf>
    <xf numFmtId="0" fontId="14" fillId="0" borderId="14" xfId="0" applyFont="1" applyBorder="1"/>
    <xf numFmtId="0" fontId="0" fillId="0" borderId="0" xfId="0" applyAlignment="1">
      <alignment horizontal="left"/>
    </xf>
    <xf numFmtId="0" fontId="12" fillId="4" borderId="9" xfId="0" applyFont="1" applyFill="1" applyBorder="1"/>
    <xf numFmtId="0" fontId="12" fillId="4" borderId="15" xfId="0" applyFont="1" applyFill="1" applyBorder="1"/>
    <xf numFmtId="0" fontId="13" fillId="3" borderId="16" xfId="0" applyFont="1" applyFill="1" applyBorder="1"/>
    <xf numFmtId="0" fontId="13" fillId="3" borderId="17" xfId="0" applyFont="1" applyFill="1" applyBorder="1"/>
    <xf numFmtId="0" fontId="13" fillId="5" borderId="18" xfId="0" applyFont="1" applyFill="1" applyBorder="1"/>
    <xf numFmtId="0" fontId="5" fillId="4" borderId="0" xfId="2" applyFill="1"/>
    <xf numFmtId="0" fontId="13" fillId="5" borderId="20" xfId="0" applyFont="1" applyFill="1" applyBorder="1"/>
    <xf numFmtId="0" fontId="25" fillId="4" borderId="0" xfId="0" applyFont="1" applyFill="1"/>
    <xf numFmtId="0" fontId="16" fillId="4" borderId="0" xfId="0" applyFont="1" applyFill="1"/>
    <xf numFmtId="0" fontId="23" fillId="4" borderId="0" xfId="2" applyFont="1" applyFill="1"/>
    <xf numFmtId="0" fontId="16" fillId="4" borderId="0" xfId="0" applyFont="1" applyFill="1" applyAlignment="1">
      <alignment wrapText="1"/>
    </xf>
    <xf numFmtId="0" fontId="24" fillId="4" borderId="0" xfId="0" applyFont="1" applyFill="1" applyAlignment="1">
      <alignment wrapText="1"/>
    </xf>
    <xf numFmtId="0" fontId="11" fillId="4" borderId="0" xfId="0" applyFont="1" applyFill="1"/>
    <xf numFmtId="0" fontId="4" fillId="4" borderId="0" xfId="0" applyFont="1" applyFill="1" applyAlignment="1">
      <alignment horizontal="left" wrapText="1"/>
    </xf>
    <xf numFmtId="0" fontId="6" fillId="4" borderId="0" xfId="0" applyFont="1" applyFill="1" applyAlignment="1">
      <alignment wrapText="1"/>
    </xf>
    <xf numFmtId="0" fontId="4" fillId="4" borderId="0" xfId="0" applyFont="1" applyFill="1" applyAlignment="1">
      <alignment wrapText="1"/>
    </xf>
    <xf numFmtId="0" fontId="3" fillId="4" borderId="0" xfId="0" applyFont="1" applyFill="1" applyAlignment="1">
      <alignment horizontal="left" wrapText="1"/>
    </xf>
    <xf numFmtId="0" fontId="3" fillId="4" borderId="0" xfId="0" applyFont="1" applyFill="1" applyAlignment="1">
      <alignment wrapText="1"/>
    </xf>
    <xf numFmtId="0" fontId="22" fillId="4" borderId="0" xfId="2" applyFont="1" applyFill="1" applyAlignment="1">
      <alignment wrapText="1"/>
    </xf>
    <xf numFmtId="164" fontId="0" fillId="4" borderId="0" xfId="1" applyNumberFormat="1" applyFont="1" applyFill="1"/>
    <xf numFmtId="0" fontId="20" fillId="0" borderId="12" xfId="0" applyFont="1" applyBorder="1" applyAlignment="1">
      <alignment horizontal="left"/>
    </xf>
    <xf numFmtId="0" fontId="26" fillId="0" borderId="0" xfId="0" applyFont="1" applyAlignment="1">
      <alignment horizontal="right" wrapText="1"/>
    </xf>
    <xf numFmtId="164" fontId="26" fillId="0" borderId="13" xfId="1" applyNumberFormat="1" applyFont="1" applyBorder="1" applyAlignment="1">
      <alignment horizontal="right" wrapText="1"/>
    </xf>
    <xf numFmtId="14" fontId="21" fillId="0" borderId="11" xfId="0" applyNumberFormat="1" applyFont="1" applyBorder="1" applyAlignment="1">
      <alignment horizontal="right" vertical="center"/>
    </xf>
    <xf numFmtId="3" fontId="21" fillId="0" borderId="0" xfId="0" applyNumberFormat="1" applyFont="1" applyAlignment="1">
      <alignment horizontal="right" vertical="center"/>
    </xf>
    <xf numFmtId="9" fontId="21" fillId="0" borderId="0" xfId="1" applyFont="1" applyBorder="1" applyAlignment="1">
      <alignment horizontal="right" vertical="center"/>
    </xf>
    <xf numFmtId="3" fontId="21" fillId="0" borderId="12" xfId="0" applyNumberFormat="1" applyFont="1" applyBorder="1" applyAlignment="1">
      <alignment horizontal="right" vertical="center"/>
    </xf>
    <xf numFmtId="164" fontId="6" fillId="0" borderId="0" xfId="1" applyNumberFormat="1" applyFont="1"/>
    <xf numFmtId="3" fontId="6" fillId="0" borderId="0" xfId="0" applyNumberFormat="1" applyFont="1"/>
    <xf numFmtId="3" fontId="6" fillId="0" borderId="12" xfId="0" applyNumberFormat="1" applyFont="1" applyBorder="1"/>
    <xf numFmtId="9" fontId="21" fillId="0" borderId="0" xfId="1" applyFont="1" applyFill="1" applyBorder="1" applyAlignment="1">
      <alignment horizontal="right" vertical="center"/>
    </xf>
    <xf numFmtId="0" fontId="22" fillId="0" borderId="0" xfId="3" applyFont="1"/>
    <xf numFmtId="0" fontId="27" fillId="0" borderId="0" xfId="0" applyFont="1" applyAlignment="1">
      <alignment horizontal="left" wrapText="1"/>
    </xf>
    <xf numFmtId="0" fontId="27" fillId="0" borderId="2" xfId="0" applyFont="1" applyBorder="1" applyAlignment="1">
      <alignment horizontal="left" wrapText="1"/>
    </xf>
    <xf numFmtId="0" fontId="28" fillId="0" borderId="13" xfId="0" applyFont="1" applyBorder="1" applyAlignment="1">
      <alignment horizontal="right" wrapText="1"/>
    </xf>
    <xf numFmtId="0" fontId="6" fillId="0" borderId="11" xfId="0" applyFont="1" applyBorder="1" applyAlignment="1">
      <alignment horizontal="left"/>
    </xf>
    <xf numFmtId="165" fontId="29" fillId="0" borderId="11" xfId="0" applyNumberFormat="1" applyFont="1" applyBorder="1" applyAlignment="1">
      <alignment horizontal="left" vertical="center"/>
    </xf>
    <xf numFmtId="0" fontId="6" fillId="0" borderId="11" xfId="0" applyFont="1" applyBorder="1"/>
    <xf numFmtId="9" fontId="6" fillId="0" borderId="12" xfId="0" applyNumberFormat="1" applyFont="1" applyBorder="1"/>
    <xf numFmtId="9" fontId="6" fillId="0" borderId="11" xfId="0" applyNumberFormat="1" applyFont="1" applyBorder="1"/>
    <xf numFmtId="165" fontId="29" fillId="4" borderId="11" xfId="0" applyNumberFormat="1" applyFont="1" applyFill="1" applyBorder="1" applyAlignment="1">
      <alignment horizontal="left" vertical="center"/>
    </xf>
    <xf numFmtId="0" fontId="6" fillId="4" borderId="11" xfId="0" applyFont="1" applyFill="1" applyBorder="1"/>
    <xf numFmtId="9" fontId="6" fillId="4" borderId="11" xfId="0" applyNumberFormat="1" applyFont="1" applyFill="1" applyBorder="1"/>
    <xf numFmtId="9" fontId="6" fillId="4" borderId="12" xfId="1" applyFont="1" applyFill="1" applyBorder="1"/>
    <xf numFmtId="9" fontId="6" fillId="4" borderId="11" xfId="1" applyFont="1" applyFill="1" applyBorder="1"/>
    <xf numFmtId="0" fontId="30" fillId="0" borderId="0" xfId="0" applyFont="1"/>
    <xf numFmtId="0" fontId="30" fillId="0" borderId="0" xfId="0" applyFont="1" applyAlignment="1">
      <alignment wrapText="1"/>
    </xf>
    <xf numFmtId="164" fontId="6" fillId="0" borderId="0" xfId="1" applyNumberFormat="1" applyFont="1" applyFill="1"/>
    <xf numFmtId="0" fontId="22" fillId="0" borderId="0" xfId="2" applyFont="1" applyAlignment="1">
      <alignment horizontal="left"/>
    </xf>
    <xf numFmtId="0" fontId="31" fillId="0" borderId="11" xfId="0" applyFont="1" applyBorder="1" applyAlignment="1">
      <alignment horizontal="left"/>
    </xf>
    <xf numFmtId="165" fontId="32" fillId="4" borderId="11" xfId="0" applyNumberFormat="1" applyFont="1" applyFill="1" applyBorder="1" applyAlignment="1">
      <alignment horizontal="left" vertical="center"/>
    </xf>
    <xf numFmtId="0" fontId="31" fillId="0" borderId="0" xfId="0" applyFont="1"/>
    <xf numFmtId="9" fontId="31" fillId="0" borderId="11" xfId="0" applyNumberFormat="1" applyFont="1" applyBorder="1"/>
    <xf numFmtId="14" fontId="33" fillId="0" borderId="11" xfId="0" applyNumberFormat="1" applyFont="1" applyBorder="1" applyAlignment="1">
      <alignment horizontal="right" vertical="center"/>
    </xf>
    <xf numFmtId="3" fontId="31" fillId="0" borderId="0" xfId="0" applyNumberFormat="1" applyFont="1"/>
    <xf numFmtId="9" fontId="33" fillId="0" borderId="0" xfId="1" applyFont="1" applyAlignment="1">
      <alignment horizontal="right" vertical="center"/>
    </xf>
    <xf numFmtId="3" fontId="31" fillId="0" borderId="12" xfId="0" applyNumberFormat="1" applyFont="1" applyBorder="1"/>
    <xf numFmtId="164" fontId="31" fillId="0" borderId="0" xfId="1" applyNumberFormat="1" applyFont="1"/>
    <xf numFmtId="0" fontId="6" fillId="0" borderId="2" xfId="0" quotePrefix="1" applyFont="1" applyBorder="1" applyAlignment="1">
      <alignment horizontal="left"/>
    </xf>
    <xf numFmtId="0" fontId="6" fillId="0" borderId="21" xfId="0" applyFont="1" applyBorder="1" applyAlignment="1">
      <alignment horizontal="left"/>
    </xf>
    <xf numFmtId="0" fontId="6" fillId="0" borderId="21" xfId="0" quotePrefix="1" applyFont="1" applyBorder="1" applyAlignment="1">
      <alignment horizontal="left"/>
    </xf>
    <xf numFmtId="0" fontId="6" fillId="0" borderId="21" xfId="0" applyFont="1" applyBorder="1"/>
    <xf numFmtId="0" fontId="0" fillId="0" borderId="22" xfId="0" applyBorder="1"/>
    <xf numFmtId="9" fontId="6" fillId="0" borderId="21" xfId="1" applyFont="1" applyBorder="1"/>
    <xf numFmtId="165" fontId="29" fillId="4" borderId="21" xfId="0" applyNumberFormat="1" applyFont="1" applyFill="1" applyBorder="1" applyAlignment="1">
      <alignment horizontal="left" vertical="center"/>
    </xf>
    <xf numFmtId="0" fontId="6" fillId="0" borderId="22" xfId="0" applyFont="1" applyBorder="1"/>
    <xf numFmtId="9" fontId="6" fillId="0" borderId="21" xfId="0" applyNumberFormat="1" applyFont="1" applyBorder="1"/>
    <xf numFmtId="9" fontId="21" fillId="0" borderId="0" xfId="1" applyFont="1" applyAlignment="1">
      <alignment horizontal="right" vertical="center"/>
    </xf>
    <xf numFmtId="0" fontId="6" fillId="0" borderId="0" xfId="0" applyFont="1" applyAlignment="1">
      <alignment horizontal="left"/>
    </xf>
    <xf numFmtId="164" fontId="6" fillId="0" borderId="14" xfId="1" applyNumberFormat="1" applyFont="1" applyBorder="1"/>
    <xf numFmtId="9" fontId="6" fillId="0" borderId="8" xfId="1" applyFont="1" applyBorder="1"/>
    <xf numFmtId="0" fontId="6" fillId="0" borderId="32" xfId="0" applyFont="1" applyBorder="1" applyAlignment="1">
      <alignment horizontal="left"/>
    </xf>
    <xf numFmtId="0" fontId="6" fillId="0" borderId="32" xfId="0" applyFont="1" applyBorder="1"/>
    <xf numFmtId="9" fontId="6" fillId="0" borderId="32" xfId="1" applyFont="1" applyBorder="1"/>
    <xf numFmtId="10" fontId="6" fillId="0" borderId="14" xfId="1" applyNumberFormat="1" applyFont="1" applyBorder="1"/>
    <xf numFmtId="164" fontId="6" fillId="0" borderId="0" xfId="1" applyNumberFormat="1" applyFont="1" applyBorder="1"/>
    <xf numFmtId="0" fontId="51" fillId="0" borderId="11" xfId="0" applyFont="1" applyBorder="1" applyAlignment="1">
      <alignment horizontal="left"/>
    </xf>
    <xf numFmtId="165" fontId="52" fillId="4" borderId="11" xfId="0" applyNumberFormat="1" applyFont="1" applyFill="1" applyBorder="1" applyAlignment="1">
      <alignment horizontal="left" vertical="center"/>
    </xf>
    <xf numFmtId="0" fontId="51" fillId="0" borderId="0" xfId="0" applyFont="1"/>
    <xf numFmtId="9" fontId="51" fillId="0" borderId="11" xfId="0" applyNumberFormat="1" applyFont="1" applyBorder="1"/>
    <xf numFmtId="0" fontId="21" fillId="0" borderId="2" xfId="0" applyFont="1" applyBorder="1" applyAlignment="1">
      <alignment horizontal="left"/>
    </xf>
    <xf numFmtId="0" fontId="21" fillId="0" borderId="2" xfId="0" applyFont="1" applyBorder="1"/>
    <xf numFmtId="0" fontId="21" fillId="0" borderId="0" xfId="0" applyFont="1" applyAlignment="1">
      <alignment horizontal="left"/>
    </xf>
    <xf numFmtId="0" fontId="23" fillId="0" borderId="18" xfId="2" applyFont="1" applyBorder="1" applyAlignment="1">
      <alignment vertical="top"/>
    </xf>
    <xf numFmtId="0" fontId="11" fillId="0" borderId="9" xfId="0" applyFont="1" applyBorder="1" applyAlignment="1">
      <alignment vertical="top"/>
    </xf>
    <xf numFmtId="0" fontId="11" fillId="4" borderId="9" xfId="0" applyFont="1" applyFill="1" applyBorder="1" applyAlignment="1">
      <alignment vertical="top" wrapText="1"/>
    </xf>
    <xf numFmtId="0" fontId="23" fillId="0" borderId="19" xfId="2" applyFont="1" applyBorder="1" applyAlignment="1">
      <alignment vertical="top"/>
    </xf>
    <xf numFmtId="0" fontId="11" fillId="4" borderId="10" xfId="0" applyFont="1" applyFill="1" applyBorder="1" applyAlignment="1">
      <alignment vertical="top"/>
    </xf>
    <xf numFmtId="0" fontId="53" fillId="0" borderId="0" xfId="0" applyFont="1"/>
    <xf numFmtId="0" fontId="21" fillId="0" borderId="32" xfId="0" applyFont="1" applyBorder="1" applyAlignment="1">
      <alignment horizontal="left"/>
    </xf>
    <xf numFmtId="0" fontId="21" fillId="0" borderId="32" xfId="0" applyFont="1" applyBorder="1"/>
    <xf numFmtId="0" fontId="51" fillId="0" borderId="21" xfId="0" applyFont="1" applyBorder="1" applyAlignment="1">
      <alignment horizontal="left"/>
    </xf>
    <xf numFmtId="0" fontId="51" fillId="0" borderId="22" xfId="0" applyFont="1" applyBorder="1"/>
    <xf numFmtId="9" fontId="51" fillId="0" borderId="21" xfId="0" applyNumberFormat="1" applyFont="1" applyBorder="1"/>
    <xf numFmtId="0" fontId="54" fillId="0" borderId="2" xfId="0" applyFont="1" applyBorder="1" applyAlignment="1">
      <alignment horizontal="left"/>
    </xf>
    <xf numFmtId="0" fontId="54" fillId="0" borderId="2" xfId="0" applyFont="1" applyBorder="1"/>
    <xf numFmtId="0" fontId="54" fillId="0" borderId="0" xfId="0" applyFont="1" applyAlignment="1">
      <alignment horizontal="left"/>
    </xf>
    <xf numFmtId="9" fontId="55" fillId="0" borderId="2" xfId="1" applyFont="1" applyBorder="1"/>
    <xf numFmtId="0" fontId="55" fillId="0" borderId="11" xfId="0" applyFont="1" applyBorder="1" applyAlignment="1">
      <alignment horizontal="left"/>
    </xf>
    <xf numFmtId="165" fontId="56" fillId="4" borderId="11" xfId="0" applyNumberFormat="1" applyFont="1" applyFill="1" applyBorder="1" applyAlignment="1">
      <alignment horizontal="left" vertical="center"/>
    </xf>
    <xf numFmtId="0" fontId="55" fillId="0" borderId="0" xfId="0" applyFont="1"/>
    <xf numFmtId="9" fontId="55" fillId="0" borderId="11" xfId="0" applyNumberFormat="1" applyFont="1" applyBorder="1"/>
    <xf numFmtId="0" fontId="57" fillId="0" borderId="2" xfId="0" applyFont="1" applyBorder="1" applyAlignment="1">
      <alignment horizontal="left"/>
    </xf>
    <xf numFmtId="0" fontId="57" fillId="0" borderId="2" xfId="0" applyFont="1" applyBorder="1"/>
    <xf numFmtId="0" fontId="57" fillId="0" borderId="0" xfId="0" applyFont="1" applyAlignment="1">
      <alignment horizontal="left"/>
    </xf>
    <xf numFmtId="9" fontId="58" fillId="0" borderId="2" xfId="1" applyFont="1" applyBorder="1"/>
    <xf numFmtId="0" fontId="57" fillId="0" borderId="8" xfId="0" applyFont="1" applyBorder="1" applyAlignment="1">
      <alignment horizontal="left"/>
    </xf>
    <xf numFmtId="0" fontId="21" fillId="0" borderId="8" xfId="0" applyFont="1" applyBorder="1" applyAlignment="1">
      <alignment horizontal="left"/>
    </xf>
    <xf numFmtId="0" fontId="57" fillId="0" borderId="8" xfId="0" applyFont="1" applyBorder="1"/>
    <xf numFmtId="0" fontId="57" fillId="0" borderId="21" xfId="0" applyFont="1" applyBorder="1" applyAlignment="1">
      <alignment horizontal="left"/>
    </xf>
    <xf numFmtId="0" fontId="21" fillId="0" borderId="21" xfId="0" applyFont="1" applyBorder="1" applyAlignment="1">
      <alignment horizontal="left"/>
    </xf>
    <xf numFmtId="0" fontId="57" fillId="0" borderId="21" xfId="0" applyFont="1" applyBorder="1"/>
    <xf numFmtId="9" fontId="58" fillId="0" borderId="32" xfId="1" applyFont="1" applyBorder="1"/>
    <xf numFmtId="165" fontId="56" fillId="4" borderId="21" xfId="0" applyNumberFormat="1" applyFont="1" applyFill="1" applyBorder="1" applyAlignment="1">
      <alignment horizontal="left" vertical="center"/>
    </xf>
    <xf numFmtId="165" fontId="60" fillId="4" borderId="11" xfId="0" applyNumberFormat="1" applyFont="1" applyFill="1" applyBorder="1" applyAlignment="1">
      <alignment horizontal="left" vertical="center"/>
    </xf>
    <xf numFmtId="0" fontId="14" fillId="4" borderId="0" xfId="0" applyFont="1" applyFill="1"/>
    <xf numFmtId="0" fontId="55" fillId="4" borderId="11" xfId="0" applyFont="1" applyFill="1" applyBorder="1" applyAlignment="1">
      <alignment horizontal="left"/>
    </xf>
    <xf numFmtId="0" fontId="55" fillId="4" borderId="0" xfId="0" applyFont="1" applyFill="1"/>
    <xf numFmtId="9" fontId="55" fillId="4" borderId="11" xfId="0" applyNumberFormat="1" applyFont="1" applyFill="1" applyBorder="1"/>
    <xf numFmtId="0" fontId="55" fillId="4" borderId="21" xfId="0" applyFont="1" applyFill="1" applyBorder="1" applyAlignment="1">
      <alignment horizontal="left"/>
    </xf>
    <xf numFmtId="0" fontId="55" fillId="4" borderId="22" xfId="0" applyFont="1" applyFill="1" applyBorder="1"/>
    <xf numFmtId="9" fontId="55" fillId="4" borderId="21" xfId="0" applyNumberFormat="1" applyFont="1" applyFill="1" applyBorder="1"/>
    <xf numFmtId="0" fontId="59" fillId="4" borderId="11" xfId="0" applyFont="1" applyFill="1" applyBorder="1" applyAlignment="1">
      <alignment horizontal="left"/>
    </xf>
    <xf numFmtId="0" fontId="59" fillId="4" borderId="0" xfId="0" applyFont="1" applyFill="1"/>
    <xf numFmtId="9" fontId="59" fillId="4" borderId="11" xfId="0" applyNumberFormat="1" applyFont="1" applyFill="1" applyBorder="1"/>
    <xf numFmtId="0" fontId="59" fillId="4" borderId="0" xfId="0" applyFont="1" applyFill="1" applyAlignment="1">
      <alignment horizontal="right"/>
    </xf>
    <xf numFmtId="9" fontId="59" fillId="4" borderId="11" xfId="0" applyNumberFormat="1" applyFont="1" applyFill="1" applyBorder="1" applyAlignment="1">
      <alignment horizontal="right"/>
    </xf>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6" xfId="0" applyFont="1" applyFill="1" applyBorder="1" applyAlignment="1">
      <alignment horizontal="center"/>
    </xf>
    <xf numFmtId="0" fontId="22" fillId="0" borderId="0" xfId="2" applyFont="1" applyAlignment="1">
      <alignment horizontal="center"/>
    </xf>
    <xf numFmtId="0" fontId="22" fillId="0" borderId="0" xfId="2" applyFont="1" applyAlignment="1">
      <alignment horizontal="left" vertical="center"/>
    </xf>
  </cellXfs>
  <cellStyles count="4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2" builtinId="8"/>
    <cellStyle name="Hyperlink 2" xfId="3" xr:uid="{BA68B0C7-6979-44B1-B25B-E6520BD5816B}"/>
    <cellStyle name="Input" xfId="12" builtinId="20" customBuiltin="1"/>
    <cellStyle name="Linked Cell" xfId="15" builtinId="24" customBuiltin="1"/>
    <cellStyle name="Neutral" xfId="11" builtinId="28" customBuiltin="1"/>
    <cellStyle name="Normal" xfId="0" builtinId="0"/>
    <cellStyle name="Normal 2" xfId="45" xr:uid="{0E143AF7-9047-43C5-A3E7-2866AD1CF08C}"/>
    <cellStyle name="Note" xfId="18" builtinId="10" customBuiltin="1"/>
    <cellStyle name="Output" xfId="13" builtinId="21" customBuiltin="1"/>
    <cellStyle name="Per cent" xfId="1" builtinId="5"/>
    <cellStyle name="Title" xfId="4" builtinId="15" customBuiltin="1"/>
    <cellStyle name="Total" xfId="20" builtinId="25" customBuiltin="1"/>
    <cellStyle name="Warning Text" xfId="17" builtinId="11" customBuiltin="1"/>
  </cellStyles>
  <dxfs count="2">
    <dxf>
      <font>
        <b/>
        <i val="0"/>
        <color theme="1" tint="0.24994659260841701"/>
      </font>
    </dxf>
    <dxf>
      <font>
        <color theme="1" tint="0.24994659260841701"/>
      </font>
      <border>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s>
  <tableStyles count="1" defaultTableStyle="TableStyleMedium2" defaultPivotStyle="PivotStyleLight16">
    <tableStyle name="PivotTable Style 1" table="0" count="2" xr9:uid="{B4C0AA38-AA46-4E91-9867-57B1F58A9794}">
      <tableStyleElement type="wholeTable" dxfId="1"/>
      <tableStyleElement type="headerRow" dxfId="0"/>
    </tableStyle>
  </tableStyles>
  <colors>
    <mruColors>
      <color rgb="FF5F497A"/>
      <color rgb="FF745995"/>
      <color rgb="FFCEC3DB"/>
      <color rgb="FFB4B1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247650</xdr:colOff>
      <xdr:row>1</xdr:row>
      <xdr:rowOff>9525</xdr:rowOff>
    </xdr:from>
    <xdr:to>
      <xdr:col>2</xdr:col>
      <xdr:colOff>218176</xdr:colOff>
      <xdr:row>4</xdr:row>
      <xdr:rowOff>144694</xdr:rowOff>
    </xdr:to>
    <xdr:pic>
      <xdr:nvPicPr>
        <xdr:cNvPr id="2" name="Picture 1" descr="Care inspectorate standard size colour">
          <a:extLst>
            <a:ext uri="{FF2B5EF4-FFF2-40B4-BE49-F238E27FC236}">
              <a16:creationId xmlns:a16="http://schemas.microsoft.com/office/drawing/2014/main" id="{2B6DA185-7ABB-4BBD-A17C-3D2114A67E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00025"/>
          <a:ext cx="1189726" cy="716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73084</xdr:colOff>
      <xdr:row>1</xdr:row>
      <xdr:rowOff>15875</xdr:rowOff>
    </xdr:from>
    <xdr:to>
      <xdr:col>2</xdr:col>
      <xdr:colOff>526211</xdr:colOff>
      <xdr:row>4</xdr:row>
      <xdr:rowOff>140413</xdr:rowOff>
    </xdr:to>
    <xdr:pic>
      <xdr:nvPicPr>
        <xdr:cNvPr id="2" name="Picture 1" descr="Care inspectorate standard size colour">
          <a:extLst>
            <a:ext uri="{FF2B5EF4-FFF2-40B4-BE49-F238E27FC236}">
              <a16:creationId xmlns:a16="http://schemas.microsoft.com/office/drawing/2014/main" id="{D62F93F9-C98C-4268-A194-533932060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334" y="111125"/>
          <a:ext cx="1186552"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85726</xdr:colOff>
      <xdr:row>1</xdr:row>
      <xdr:rowOff>19050</xdr:rowOff>
    </xdr:from>
    <xdr:to>
      <xdr:col>0</xdr:col>
      <xdr:colOff>1275452</xdr:colOff>
      <xdr:row>4</xdr:row>
      <xdr:rowOff>135169</xdr:rowOff>
    </xdr:to>
    <xdr:pic>
      <xdr:nvPicPr>
        <xdr:cNvPr id="2" name="Picture 1" descr="Care inspectorate standard size colour">
          <a:extLst>
            <a:ext uri="{FF2B5EF4-FFF2-40B4-BE49-F238E27FC236}">
              <a16:creationId xmlns:a16="http://schemas.microsoft.com/office/drawing/2014/main" id="{6F6436E1-E594-4B72-B0F1-873C4FF59C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6" y="95250"/>
          <a:ext cx="1189726" cy="687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28575</xdr:colOff>
      <xdr:row>18</xdr:row>
      <xdr:rowOff>85723</xdr:rowOff>
    </xdr:from>
    <xdr:to>
      <xdr:col>3</xdr:col>
      <xdr:colOff>3848100</xdr:colOff>
      <xdr:row>47</xdr:row>
      <xdr:rowOff>66675</xdr:rowOff>
    </xdr:to>
    <xdr:sp macro="" textlink="">
      <xdr:nvSpPr>
        <xdr:cNvPr id="3" name="TextBox 2">
          <a:extLst>
            <a:ext uri="{FF2B5EF4-FFF2-40B4-BE49-F238E27FC236}">
              <a16:creationId xmlns:a16="http://schemas.microsoft.com/office/drawing/2014/main" id="{7CBE6344-A1A4-4C8A-A1D1-986BCC103AB4}"/>
            </a:ext>
          </a:extLst>
        </xdr:cNvPr>
        <xdr:cNvSpPr txBox="1"/>
      </xdr:nvSpPr>
      <xdr:spPr>
        <a:xfrm>
          <a:off x="7305675" y="4600573"/>
          <a:ext cx="3819525" cy="64579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a:solidFill>
                <a:sysClr val="windowText" lastClr="000000"/>
              </a:solidFill>
              <a:effectLst/>
              <a:latin typeface="Arial" panose="020B0604020202020204" pitchFamily="34" charset="0"/>
              <a:ea typeface="+mn-ea"/>
              <a:cs typeface="Arial" panose="020B0604020202020204" pitchFamily="34" charset="0"/>
            </a:rPr>
            <a:t>Th</a:t>
          </a:r>
          <a:r>
            <a:rPr lang="en-GB" sz="1200" b="0" i="0">
              <a:solidFill>
                <a:srgbClr val="5F497A"/>
              </a:solidFill>
              <a:effectLst/>
              <a:latin typeface="Arial" panose="020B0604020202020204" pitchFamily="34" charset="0"/>
              <a:ea typeface="+mn-ea"/>
              <a:cs typeface="Arial" panose="020B0604020202020204" pitchFamily="34" charset="0"/>
            </a:rPr>
            <a:t>is data is reported by care homes to the Care Inspectorate on a weekly basis, via a survey made available each Tuesday, from 21 April 2020.</a:t>
          </a:r>
        </a:p>
        <a:p>
          <a:endParaRPr lang="en-GB" sz="1200" b="0" i="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Reasons for absences related to COVID-19 include those self-isolating, isolating due to instruction from contact tracing team, highest risk group (previously known as shielding), stress related to COVID-19, at home with symptoms of Covid-19, at home with confirmed (by test) Covid-19, in hospital due to Covid-19 and absence due to long-term Covid-19 effects.</a:t>
          </a:r>
          <a:endParaRPr lang="en-GB" sz="1200">
            <a:solidFill>
              <a:srgbClr val="5F497A"/>
            </a:solidFill>
            <a:effectLst/>
            <a:latin typeface="Arial" panose="020B0604020202020204" pitchFamily="34" charset="0"/>
            <a:cs typeface="Arial" panose="020B0604020202020204" pitchFamily="34" charset="0"/>
          </a:endParaRPr>
        </a:p>
        <a:p>
          <a:endParaRPr lang="en-GB" sz="1200" b="0" i="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The data covers all staff recorded as absent on the system, irrespective of whether they were due to be at work on that particular day.</a:t>
          </a:r>
          <a:endParaRPr lang="en-GB" sz="1200" baseline="0">
            <a:solidFill>
              <a:srgbClr val="5F497A"/>
            </a:solidFill>
            <a:effectLst/>
            <a:latin typeface="Arial" panose="020B0604020202020204" pitchFamily="34" charset="0"/>
            <a:ea typeface="+mn-ea"/>
            <a:cs typeface="Arial" panose="020B0604020202020204" pitchFamily="34" charset="0"/>
          </a:endParaRP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The absence figures for NHS staff and care home staff are calculated in different ways and caution should be exercised in making comparisons.</a:t>
          </a:r>
        </a:p>
        <a:p>
          <a:endParaRPr lang="en-GB" sz="1200" b="0" i="0" baseline="0">
            <a:solidFill>
              <a:srgbClr val="5F497A"/>
            </a:solidFill>
            <a:effectLst/>
            <a:latin typeface="Arial" panose="020B0604020202020204" pitchFamily="34" charset="0"/>
            <a:ea typeface="+mn-ea"/>
            <a:cs typeface="Arial" panose="020B0604020202020204" pitchFamily="34" charset="0"/>
          </a:endParaRPr>
        </a:p>
        <a:p>
          <a:r>
            <a:rPr lang="en-GB" sz="1200" b="0" i="0" baseline="0">
              <a:solidFill>
                <a:srgbClr val="5F497A"/>
              </a:solidFill>
              <a:effectLst/>
              <a:latin typeface="Arial" panose="020B0604020202020204" pitchFamily="34" charset="0"/>
              <a:ea typeface="+mn-ea"/>
              <a:cs typeface="Arial" panose="020B0604020202020204" pitchFamily="34" charset="0"/>
            </a:rPr>
            <a:t>* The number of care homes submitting a return and associated response rate have been revised for the week 19/05/2020 from 940 (87%) to 879 (81%).</a:t>
          </a:r>
        </a:p>
        <a:p>
          <a:endParaRPr lang="en-GB" sz="1200" b="0" i="0" baseline="0">
            <a:solidFill>
              <a:srgbClr val="5F497A"/>
            </a:solidFill>
            <a:effectLst/>
            <a:latin typeface="Arial" panose="020B0604020202020204" pitchFamily="34" charset="0"/>
            <a:ea typeface="+mn-ea"/>
            <a:cs typeface="Arial" panose="020B0604020202020204" pitchFamily="34" charset="0"/>
          </a:endParaRP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aseline="0">
              <a:solidFill>
                <a:srgbClr val="5F497A"/>
              </a:solidFill>
              <a:effectLst/>
              <a:latin typeface="Arial" panose="020B0604020202020204" pitchFamily="34" charset="0"/>
              <a:ea typeface="+mn-ea"/>
              <a:cs typeface="Arial" panose="020B0604020202020204" pitchFamily="34" charset="0"/>
            </a:rPr>
            <a:t>From the week beginning 5 December 2022, the types of absences that are counted as a COVID-19 related absence only include either:</a:t>
          </a: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aseline="0">
              <a:solidFill>
                <a:srgbClr val="5F497A"/>
              </a:solidFill>
              <a:effectLst/>
              <a:latin typeface="Arial" panose="020B0604020202020204" pitchFamily="34" charset="0"/>
              <a:ea typeface="+mn-ea"/>
              <a:cs typeface="Arial" panose="020B0604020202020204" pitchFamily="34" charset="0"/>
            </a:rPr>
            <a:t>- Absences due to a confirmed COVID-19 case</a:t>
          </a:r>
        </a:p>
        <a:p>
          <a:r>
            <a:rPr lang="en-GB" sz="1200" baseline="0">
              <a:solidFill>
                <a:srgbClr val="5F497A"/>
              </a:solidFill>
              <a:effectLst/>
              <a:latin typeface="Arial" panose="020B0604020202020204" pitchFamily="34" charset="0"/>
              <a:ea typeface="+mn-ea"/>
              <a:cs typeface="Arial" panose="020B0604020202020204" pitchFamily="34" charset="0"/>
            </a:rPr>
            <a:t>- Absences due to effects related to "long-covid"</a:t>
          </a:r>
        </a:p>
        <a:p>
          <a:endParaRPr lang="en-GB" sz="1200" baseline="0">
            <a:solidFill>
              <a:srgbClr val="5F497A"/>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0</xdr:colOff>
      <xdr:row>18</xdr:row>
      <xdr:rowOff>95249</xdr:rowOff>
    </xdr:from>
    <xdr:to>
      <xdr:col>5</xdr:col>
      <xdr:colOff>3867150</xdr:colOff>
      <xdr:row>40</xdr:row>
      <xdr:rowOff>9525</xdr:rowOff>
    </xdr:to>
    <xdr:sp macro="" textlink="">
      <xdr:nvSpPr>
        <xdr:cNvPr id="4" name="TextBox 3">
          <a:extLst>
            <a:ext uri="{FF2B5EF4-FFF2-40B4-BE49-F238E27FC236}">
              <a16:creationId xmlns:a16="http://schemas.microsoft.com/office/drawing/2014/main" id="{4E70C0E6-368D-473E-8BC2-F7F31BD2DBA4}"/>
            </a:ext>
          </a:extLst>
        </xdr:cNvPr>
        <xdr:cNvSpPr txBox="1"/>
      </xdr:nvSpPr>
      <xdr:spPr>
        <a:xfrm>
          <a:off x="11391900" y="4610099"/>
          <a:ext cx="3867150" cy="5048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0"/>
            </a:spcAft>
          </a:pPr>
          <a:r>
            <a:rPr lang="en-GB" sz="1200" b="1">
              <a:solidFill>
                <a:srgbClr val="5F497A"/>
              </a:solidFill>
              <a:effectLst/>
              <a:latin typeface="Arial" panose="020B0604020202020204" pitchFamily="34" charset="0"/>
              <a:ea typeface="Times New Roman" panose="02020603050405020304" pitchFamily="18" charset="0"/>
              <a:cs typeface="Arial" panose="020B0604020202020204" pitchFamily="34" charset="0"/>
            </a:rPr>
            <a:t>Number of care homes with a current case refers </a:t>
          </a:r>
          <a:r>
            <a:rPr lang="en-GB" sz="1200" b="1" u="none">
              <a:solidFill>
                <a:srgbClr val="5F497A"/>
              </a:solidFill>
              <a:effectLst/>
              <a:latin typeface="Arial" panose="020B0604020202020204" pitchFamily="34" charset="0"/>
              <a:ea typeface="Times New Roman" panose="02020603050405020304" pitchFamily="18" charset="0"/>
              <a:cs typeface="Arial" panose="020B0604020202020204" pitchFamily="34" charset="0"/>
            </a:rPr>
            <a:t>to adult care</a:t>
          </a:r>
          <a:r>
            <a:rPr lang="en-GB" sz="1200" b="1" u="none"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 homes only</a:t>
          </a:r>
        </a:p>
        <a:p>
          <a:pPr>
            <a:spcAft>
              <a:spcPts val="0"/>
            </a:spcAft>
          </a:pP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The Care Inspectorate carried out a data review at the end of June 2020 due to concerns not all homes were notifying when they no longer had suspected cases. This found that a substantial number of care homes classified as having a current suspected case(s) had not notified the Care Inspectorate of a new suspected case for at least 28 days. 28 days is twice the extreme incubation period for the virus and considered the safest estimate of when a home could be declared free of COVID-19.</a:t>
          </a: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 </a:t>
          </a: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On this basis, from 29 June 2020 the Care Inspectorate has revised the definition of care homes with current suspected case to exclude any home that has not notified of a new case of suspected COVID for at least 28 days. </a:t>
          </a:r>
        </a:p>
        <a:p>
          <a:pPr>
            <a:spcAft>
              <a:spcPts val="0"/>
            </a:spcAft>
          </a:pP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rgbClr val="5F497A"/>
              </a:solidFill>
              <a:effectLst/>
              <a:latin typeface="Arial" panose="020B0604020202020204" pitchFamily="34" charset="0"/>
              <a:ea typeface="+mn-ea"/>
              <a:cs typeface="Arial" panose="020B0604020202020204" pitchFamily="34" charset="0"/>
            </a:rPr>
            <a:t>From 2 February 2022, this table will be updated on Wednesday of each week, reflecting the situation</a:t>
          </a:r>
          <a:r>
            <a:rPr lang="en-GB" sz="1200" baseline="0">
              <a:solidFill>
                <a:srgbClr val="5F497A"/>
              </a:solidFill>
              <a:effectLst/>
              <a:latin typeface="Arial" panose="020B0604020202020204" pitchFamily="34" charset="0"/>
              <a:ea typeface="+mn-ea"/>
              <a:cs typeface="Arial" panose="020B0604020202020204" pitchFamily="34" charset="0"/>
            </a:rPr>
            <a:t> on Tuesday, </a:t>
          </a: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rather</a:t>
          </a:r>
          <a:r>
            <a:rPr lang="en-GB" sz="1200" baseline="0">
              <a:solidFill>
                <a:srgbClr val="5F497A"/>
              </a:solidFill>
              <a:effectLst/>
              <a:latin typeface="Arial" panose="020B0604020202020204" pitchFamily="34" charset="0"/>
              <a:ea typeface="+mn-ea"/>
              <a:cs typeface="Arial" panose="020B0604020202020204" pitchFamily="34" charset="0"/>
            </a:rPr>
            <a:t> than on Wednesday, as reported previously. Caution should be taken in observing trends over this period. </a:t>
          </a: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i="1">
              <a:solidFill>
                <a:srgbClr val="5F497A"/>
              </a:solidFill>
              <a:effectLst/>
              <a:latin typeface="Arial" panose="020B0604020202020204" pitchFamily="34" charset="0"/>
              <a:ea typeface="Times New Roman" panose="02020603050405020304" pitchFamily="18" charset="0"/>
              <a:cs typeface="Arial" panose="020B0604020202020204" pitchFamily="34" charset="0"/>
            </a:rPr>
            <a:t>Previous data published</a:t>
          </a:r>
          <a:r>
            <a:rPr lang="en-GB" sz="1200" b="1" i="1"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 on care homes has been </a:t>
          </a:r>
          <a:r>
            <a:rPr lang="en-GB" sz="1200" b="1" i="1" u="sng"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archived at link below </a:t>
          </a:r>
          <a:endParaRPr lang="en-GB" sz="12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solidFill>
                <a:srgbClr val="000000"/>
              </a:solidFill>
              <a:effectLst/>
              <a:latin typeface="Arial" panose="020B0604020202020204" pitchFamily="34" charset="0"/>
              <a:ea typeface="Calibri" panose="020F0502020204030204" pitchFamily="34" charset="0"/>
              <a:cs typeface="Arial" panose="020B0604020202020204" pitchFamily="34" charset="0"/>
            </a:rPr>
            <a:t> </a:t>
          </a:r>
          <a:r>
            <a:rPr lang="en-GB" sz="1200">
              <a:effectLst/>
              <a:latin typeface="Arial" panose="020B0604020202020204" pitchFamily="34" charset="0"/>
              <a:ea typeface="Calibri" panose="020F0502020204030204" pitchFamily="34" charset="0"/>
              <a:cs typeface="Arial" panose="020B0604020202020204" pitchFamily="34" charset="0"/>
            </a:rPr>
            <a:t>   </a:t>
          </a: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19050</xdr:colOff>
      <xdr:row>18</xdr:row>
      <xdr:rowOff>152400</xdr:rowOff>
    </xdr:from>
    <xdr:to>
      <xdr:col>1</xdr:col>
      <xdr:colOff>5495925</xdr:colOff>
      <xdr:row>34</xdr:row>
      <xdr:rowOff>838201</xdr:rowOff>
    </xdr:to>
    <xdr:sp macro="" textlink="">
      <xdr:nvSpPr>
        <xdr:cNvPr id="5" name="TextBox 4">
          <a:extLst>
            <a:ext uri="{FF2B5EF4-FFF2-40B4-BE49-F238E27FC236}">
              <a16:creationId xmlns:a16="http://schemas.microsoft.com/office/drawing/2014/main" id="{97D97CF9-04A7-4CAD-AE21-BC985B135182}"/>
            </a:ext>
          </a:extLst>
        </xdr:cNvPr>
        <xdr:cNvSpPr txBox="1"/>
      </xdr:nvSpPr>
      <xdr:spPr>
        <a:xfrm>
          <a:off x="1381125" y="4667250"/>
          <a:ext cx="5476875" cy="41814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u="none" strike="noStrike">
              <a:solidFill>
                <a:srgbClr val="5F497A"/>
              </a:solidFill>
              <a:effectLst/>
              <a:latin typeface="Arial" panose="020B0604020202020204" pitchFamily="34" charset="0"/>
              <a:ea typeface="+mn-ea"/>
              <a:cs typeface="Arial" panose="020B0604020202020204" pitchFamily="34" charset="0"/>
            </a:rPr>
            <a:t>This data is based on management information</a:t>
          </a:r>
          <a:r>
            <a:rPr lang="en-GB" sz="1200">
              <a:solidFill>
                <a:srgbClr val="5F497A"/>
              </a:solidFill>
              <a:latin typeface="Arial" panose="020B0604020202020204" pitchFamily="34" charset="0"/>
              <a:cs typeface="Arial" panose="020B0604020202020204" pitchFamily="34" charset="0"/>
            </a:rPr>
            <a:t> </a:t>
          </a:r>
        </a:p>
        <a:p>
          <a:r>
            <a:rPr lang="en-GB" sz="1200" b="0" i="0" u="none" strike="noStrike">
              <a:solidFill>
                <a:srgbClr val="5F497A"/>
              </a:solidFill>
              <a:effectLst/>
              <a:latin typeface="Arial" panose="020B0604020202020204" pitchFamily="34" charset="0"/>
              <a:ea typeface="+mn-ea"/>
              <a:cs typeface="Arial" panose="020B0604020202020204" pitchFamily="34" charset="0"/>
            </a:rPr>
            <a:t>All registered care homes must submit a notification to the Care Inspectorate within 24 hours of a death of a resident.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The Care Inspectorate reminded care homes of the new legislation to reinforce this recording on Tuesday 1 June 2020. </a:t>
          </a:r>
          <a:r>
            <a:rPr lang="en-GB" sz="1200">
              <a:solidFill>
                <a:srgbClr val="5F497A"/>
              </a:solidFill>
              <a:latin typeface="Arial" panose="020B0604020202020204" pitchFamily="34" charset="0"/>
              <a:cs typeface="Arial" panose="020B0604020202020204" pitchFamily="34" charset="0"/>
            </a:rPr>
            <a:t> </a:t>
          </a:r>
          <a:r>
            <a:rPr lang="en-GB" sz="1200" b="0" i="0" u="none" strike="noStrike">
              <a:solidFill>
                <a:srgbClr val="5F497A"/>
              </a:solidFill>
              <a:effectLst/>
              <a:latin typeface="Arial" panose="020B0604020202020204" pitchFamily="34" charset="0"/>
              <a:ea typeface="+mn-ea"/>
              <a:cs typeface="Arial" panose="020B0604020202020204" pitchFamily="34" charset="0"/>
            </a:rPr>
            <a:t>Care homes are required to note whether Covid-19 was noted as confirmed or suspected on the death certificate.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The data presented in this report is self- reported by Care Homes to the Care Inspectorate, and no further data cleaning or validation has taken place. </a:t>
          </a:r>
          <a:r>
            <a:rPr lang="en-GB" sz="1200">
              <a:solidFill>
                <a:srgbClr val="5F497A"/>
              </a:solidFill>
              <a:latin typeface="Arial" panose="020B0604020202020204" pitchFamily="34" charset="0"/>
              <a:cs typeface="Arial" panose="020B0604020202020204" pitchFamily="34" charset="0"/>
            </a:rPr>
            <a:t> </a:t>
          </a:r>
          <a:r>
            <a:rPr lang="en-GB" sz="1200" b="0" i="0" u="none" strike="noStrike">
              <a:solidFill>
                <a:srgbClr val="5F497A"/>
              </a:solidFill>
              <a:effectLst/>
              <a:latin typeface="Arial" panose="020B0604020202020204" pitchFamily="34" charset="0"/>
              <a:ea typeface="+mn-ea"/>
              <a:cs typeface="Arial" panose="020B0604020202020204" pitchFamily="34" charset="0"/>
            </a:rPr>
            <a:t>All data is assigned to a week based on date notified to Care Inspectorate, and all weeks run from Monday to Sunday.</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Data is subject to revision.</a:t>
          </a:r>
          <a:r>
            <a:rPr lang="en-GB" sz="1200">
              <a:solidFill>
                <a:srgbClr val="5F497A"/>
              </a:solidFill>
              <a:latin typeface="Arial" panose="020B0604020202020204" pitchFamily="34" charset="0"/>
              <a:cs typeface="Arial" panose="020B0604020202020204" pitchFamily="34" charset="0"/>
            </a:rPr>
            <a:t> </a:t>
          </a:r>
        </a:p>
        <a:p>
          <a:endParaRPr lang="en-GB" sz="1200" b="1" i="0" u="none" strike="noStrike">
            <a:solidFill>
              <a:srgbClr val="5F497A"/>
            </a:solidFill>
            <a:effectLst/>
            <a:latin typeface="Arial" panose="020B0604020202020204" pitchFamily="34" charset="0"/>
            <a:ea typeface="+mn-ea"/>
            <a:cs typeface="Arial" panose="020B0604020202020204" pitchFamily="34" charset="0"/>
          </a:endParaRPr>
        </a:p>
        <a:p>
          <a:r>
            <a:rPr lang="en-GB" sz="1200" b="1" i="0" u="none" strike="noStrike">
              <a:solidFill>
                <a:srgbClr val="5F497A"/>
              </a:solidFill>
              <a:effectLst/>
              <a:latin typeface="Arial" panose="020B0604020202020204" pitchFamily="34" charset="0"/>
              <a:ea typeface="+mn-ea"/>
              <a:cs typeface="Arial" panose="020B0604020202020204" pitchFamily="34" charset="0"/>
            </a:rPr>
            <a:t>Other sources of statistics about deaths, and deaths related to coronavirus in Scotland</a:t>
          </a:r>
        </a:p>
        <a:p>
          <a:pPr marL="0" marR="0" lvl="0" indent="0" defTabSz="914400" eaLnBrk="1" fontAlgn="auto" latinLnBrk="0" hangingPunct="1">
            <a:lnSpc>
              <a:spcPct val="100000"/>
            </a:lnSpc>
            <a:spcBef>
              <a:spcPts val="0"/>
            </a:spcBef>
            <a:spcAft>
              <a:spcPts val="0"/>
            </a:spcAft>
            <a:buClrTx/>
            <a:buSzTx/>
            <a:buFontTx/>
            <a:buNone/>
            <a:tabLst/>
            <a:defRPr/>
          </a:pPr>
          <a:r>
            <a:rPr lang="en-GB" sz="1200" b="0" i="0" u="none" strike="noStrike">
              <a:solidFill>
                <a:srgbClr val="5F497A"/>
              </a:solidFill>
              <a:effectLst/>
              <a:latin typeface="Arial" panose="020B0604020202020204" pitchFamily="34" charset="0"/>
              <a:ea typeface="+mn-ea"/>
              <a:cs typeface="Arial" panose="020B0604020202020204" pitchFamily="34" charset="0"/>
            </a:rPr>
            <a:t>National Records of Scotland (NRS) publish official statistics on deaths in  Scotland, including deaths that occur in care homes, and deaths related to coronavirus. These statistics are sourced directly from death certificates, and will be the most accurate record of deaths. These statistics can be found on the NRS website below: </a:t>
          </a:r>
          <a:r>
            <a:rPr lang="en-GB" sz="1200">
              <a:solidFill>
                <a:srgbClr val="5F497A"/>
              </a:solidFill>
              <a:latin typeface="Arial" panose="020B0604020202020204" pitchFamily="34" charset="0"/>
              <a:cs typeface="Arial" panose="020B0604020202020204" pitchFamily="34" charset="0"/>
            </a:rPr>
            <a:t> </a:t>
          </a:r>
          <a:endParaRPr lang="en-GB" sz="1100">
            <a:solidFill>
              <a:schemeClr val="dk1"/>
            </a:solidFill>
            <a:effectLst/>
            <a:latin typeface="Arial" panose="020B0604020202020204" pitchFamily="34" charset="0"/>
            <a:ea typeface="+mn-ea"/>
            <a:cs typeface="Arial" panose="020B0604020202020204" pitchFamily="34" charset="0"/>
          </a:endParaRPr>
        </a:p>
        <a:p>
          <a:br>
            <a:rPr lang="en-GB" sz="1200" b="0" i="0" u="sng" strike="noStrike">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br>
          <a:r>
            <a:rPr lang="en-GB" sz="1100" u="sng">
              <a:solidFill>
                <a:schemeClr val="dk1"/>
              </a:solidFill>
              <a:effectLst/>
              <a:latin typeface="+mn-lt"/>
              <a:ea typeface="+mn-ea"/>
              <a:cs typeface="+mn-cs"/>
            </a:rPr>
            <a:t>https://www.nrscotland.gov.uk/covid19stats</a:t>
          </a:r>
          <a:r>
            <a:rPr lang="en-GB" sz="1100">
              <a:solidFill>
                <a:schemeClr val="dk1"/>
              </a:solidFill>
              <a:effectLst/>
              <a:latin typeface="+mn-lt"/>
              <a:ea typeface="+mn-ea"/>
              <a:cs typeface="+mn-cs"/>
            </a:rPr>
            <a:t> </a:t>
          </a:r>
          <a:endParaRPr lang="en-GB" sz="1200">
            <a:solidFill>
              <a:srgbClr val="5F497A"/>
            </a:solidFill>
            <a:latin typeface="Arial" panose="020B0604020202020204" pitchFamily="34" charset="0"/>
            <a:cs typeface="Arial" panose="020B0604020202020204" pitchFamily="34" charset="0"/>
          </a:endParaRPr>
        </a:p>
      </xdr:txBody>
    </xdr:sp>
    <xdr:clientData/>
  </xdr:twoCellAnchor>
  <xdr:twoCellAnchor>
    <xdr:from>
      <xdr:col>1</xdr:col>
      <xdr:colOff>19050</xdr:colOff>
      <xdr:row>37</xdr:row>
      <xdr:rowOff>123824</xdr:rowOff>
    </xdr:from>
    <xdr:to>
      <xdr:col>1</xdr:col>
      <xdr:colOff>5457826</xdr:colOff>
      <xdr:row>54</xdr:row>
      <xdr:rowOff>171450</xdr:rowOff>
    </xdr:to>
    <xdr:sp macro="" textlink="">
      <xdr:nvSpPr>
        <xdr:cNvPr id="6" name="TextBox 5">
          <a:extLst>
            <a:ext uri="{FF2B5EF4-FFF2-40B4-BE49-F238E27FC236}">
              <a16:creationId xmlns:a16="http://schemas.microsoft.com/office/drawing/2014/main" id="{DD141E6B-8FA3-4240-A361-16B973274DD3}"/>
            </a:ext>
          </a:extLst>
        </xdr:cNvPr>
        <xdr:cNvSpPr txBox="1"/>
      </xdr:nvSpPr>
      <xdr:spPr>
        <a:xfrm>
          <a:off x="1381125" y="9201149"/>
          <a:ext cx="5438776" cy="3295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u="none" strike="noStrike">
              <a:solidFill>
                <a:srgbClr val="5F497A"/>
              </a:solidFill>
              <a:effectLst/>
              <a:latin typeface="Arial" panose="020B0604020202020204" pitchFamily="34" charset="0"/>
              <a:ea typeface="+mn-ea"/>
              <a:cs typeface="Arial" panose="020B0604020202020204" pitchFamily="34" charset="0"/>
            </a:rPr>
            <a:t>Although NRS data on deaths in care homes and Care Inspectorate data on deaths of care home residents are similar, they will differ mainly due to:</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1. NRS data is based on location of death, so care home residents who die in hospital will be included in the deaths in hospital figures, while Care Inspectorate data includes any death of a resident including those in hospital</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2.  There are different time lags between the date of death and the date it was registered or the date it was notified to the Care Inspectorate.  Occasionally a service may notify a death that occurred several weeks earlier - this will still be attributed to the week in which the Care Inspectorate was notified. </a:t>
          </a:r>
          <a:r>
            <a:rPr lang="en-GB" sz="1200">
              <a:solidFill>
                <a:srgbClr val="5F497A"/>
              </a:solidFill>
              <a:latin typeface="Arial" panose="020B0604020202020204" pitchFamily="34" charset="0"/>
              <a:cs typeface="Arial" panose="020B0604020202020204" pitchFamily="34"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9584</xdr:colOff>
      <xdr:row>1</xdr:row>
      <xdr:rowOff>82903</xdr:rowOff>
    </xdr:from>
    <xdr:to>
      <xdr:col>2</xdr:col>
      <xdr:colOff>462711</xdr:colOff>
      <xdr:row>5</xdr:row>
      <xdr:rowOff>16941</xdr:rowOff>
    </xdr:to>
    <xdr:pic>
      <xdr:nvPicPr>
        <xdr:cNvPr id="3" name="Picture 2" descr="Care inspectorate standard size colour">
          <a:extLst>
            <a:ext uri="{FF2B5EF4-FFF2-40B4-BE49-F238E27FC236}">
              <a16:creationId xmlns:a16="http://schemas.microsoft.com/office/drawing/2014/main" id="{579B4498-14F3-4CFF-AA9C-EFFA313981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834" y="178153"/>
          <a:ext cx="1183377" cy="706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54912</xdr:colOff>
      <xdr:row>241</xdr:row>
      <xdr:rowOff>165979</xdr:rowOff>
    </xdr:from>
    <xdr:to>
      <xdr:col>11</xdr:col>
      <xdr:colOff>80211</xdr:colOff>
      <xdr:row>264</xdr:row>
      <xdr:rowOff>160421</xdr:rowOff>
    </xdr:to>
    <xdr:sp macro="" textlink="">
      <xdr:nvSpPr>
        <xdr:cNvPr id="2" name="TextBox 1">
          <a:extLst>
            <a:ext uri="{FF2B5EF4-FFF2-40B4-BE49-F238E27FC236}">
              <a16:creationId xmlns:a16="http://schemas.microsoft.com/office/drawing/2014/main" id="{7DECC708-8AC5-4463-84AF-136A175E7F6C}"/>
            </a:ext>
          </a:extLst>
        </xdr:cNvPr>
        <xdr:cNvSpPr txBox="1"/>
      </xdr:nvSpPr>
      <xdr:spPr>
        <a:xfrm>
          <a:off x="54912" y="31508242"/>
          <a:ext cx="9209404" cy="43759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a:solidFill>
                <a:schemeClr val="dk1"/>
              </a:solidFill>
              <a:effectLst/>
              <a:latin typeface="Arial" panose="020B0604020202020204" pitchFamily="34" charset="0"/>
              <a:ea typeface="+mn-ea"/>
              <a:cs typeface="Arial" panose="020B0604020202020204" pitchFamily="34" charset="0"/>
            </a:rPr>
            <a:t>This data was reported by care homes to the Care Inspectorate on a weekly basis, via a survey made available each Tuesday, from 21 April 2020 to 07 October 2024. </a:t>
          </a:r>
          <a:r>
            <a:rPr lang="en-GB" sz="1200" b="0">
              <a:solidFill>
                <a:schemeClr val="dk1"/>
              </a:solidFill>
              <a:effectLst/>
              <a:latin typeface="Arial" panose="020B0604020202020204" pitchFamily="34" charset="0"/>
              <a:ea typeface="+mn-ea"/>
              <a:cs typeface="Arial" panose="020B0604020202020204" pitchFamily="34" charset="0"/>
            </a:rPr>
            <a:t>Services are no longer required to submit this notification weekly.</a:t>
          </a:r>
          <a:r>
            <a:rPr lang="en-GB" sz="1200" b="0" baseline="0">
              <a:solidFill>
                <a:schemeClr val="dk1"/>
              </a:solidFill>
              <a:effectLst/>
              <a:latin typeface="Arial" panose="020B0604020202020204" pitchFamily="34" charset="0"/>
              <a:ea typeface="+mn-ea"/>
              <a:cs typeface="Arial" panose="020B0604020202020204" pitchFamily="34" charset="0"/>
            </a:rPr>
            <a:t> </a:t>
          </a:r>
          <a:r>
            <a:rPr lang="en-GB" sz="1200" b="0">
              <a:solidFill>
                <a:schemeClr val="dk1"/>
              </a:solidFill>
              <a:effectLst/>
              <a:latin typeface="Arial" panose="020B0604020202020204" pitchFamily="34" charset="0"/>
              <a:ea typeface="+mn-ea"/>
              <a:cs typeface="Arial" panose="020B0604020202020204" pitchFamily="34" charset="0"/>
            </a:rPr>
            <a:t>Services must only use this notification if staff absences and vacancies are impacting the service’s ability to provide effective care.</a:t>
          </a:r>
          <a:endParaRPr lang="en-GB" sz="1200" b="0" i="0">
            <a:solidFill>
              <a:schemeClr val="dk1"/>
            </a:solidFill>
            <a:effectLst/>
            <a:latin typeface="Arial" panose="020B0604020202020204" pitchFamily="34" charset="0"/>
            <a:ea typeface="+mn-ea"/>
            <a:cs typeface="Arial" panose="020B0604020202020204" pitchFamily="34" charset="0"/>
          </a:endParaRP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Reasons for absences related to COVID-19 include those self-isolating, isolating due to instruction from contact tracing team, highest risk group (previously known as shielding), stress related to COVID-19, at home with symptoms of Covid-19, at home with confirmed (by test) Covid-19, in hospital due to Covid-19 and absence due to long-term Covid-19 effects.</a:t>
          </a: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The data covers all staff recorded as absent on the system, irrespective of whether they were due to be at work on that particular day.</a:t>
          </a:r>
          <a:endParaRPr lang="en-GB" sz="1200" baseline="0">
            <a:solidFill>
              <a:schemeClr val="dk1"/>
            </a:solidFill>
            <a:effectLst/>
            <a:latin typeface="Arial" panose="020B0604020202020204" pitchFamily="34" charset="0"/>
            <a:ea typeface="+mn-ea"/>
            <a:cs typeface="Arial" panose="020B0604020202020204" pitchFamily="34" charset="0"/>
          </a:endParaRPr>
        </a:p>
        <a:p>
          <a:endParaRPr lang="en-GB" sz="1200" baseline="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The absence figures for NHS staff and care home staff are calculated in different ways and caution should be exercised in making comparisons.</a:t>
          </a: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*From</a:t>
          </a:r>
          <a:r>
            <a:rPr lang="en-GB" sz="1200" b="0" i="0" baseline="0">
              <a:solidFill>
                <a:schemeClr val="dk1"/>
              </a:solidFill>
              <a:effectLst/>
              <a:latin typeface="Arial" panose="020B0604020202020204" pitchFamily="34" charset="0"/>
              <a:ea typeface="+mn-ea"/>
              <a:cs typeface="Arial" panose="020B0604020202020204" pitchFamily="34" charset="0"/>
            </a:rPr>
            <a:t> the week beginning 5 December 2022, the types of absences that are counted as a COVID-19 related absence only include either:</a:t>
          </a:r>
        </a:p>
        <a:p>
          <a:r>
            <a:rPr lang="en-GB" sz="1200" b="0" i="0" baseline="0">
              <a:solidFill>
                <a:schemeClr val="dk1"/>
              </a:solidFill>
              <a:effectLst/>
              <a:latin typeface="Arial" panose="020B0604020202020204" pitchFamily="34" charset="0"/>
              <a:ea typeface="+mn-ea"/>
              <a:cs typeface="Arial" panose="020B0604020202020204" pitchFamily="34" charset="0"/>
            </a:rPr>
            <a:t>	- Absences due to a confirmed COVID-19 case</a:t>
          </a:r>
        </a:p>
        <a:p>
          <a:r>
            <a:rPr lang="en-GB" sz="1200" b="0" i="0" baseline="0">
              <a:solidFill>
                <a:schemeClr val="dk1"/>
              </a:solidFill>
              <a:effectLst/>
              <a:latin typeface="Arial" panose="020B0604020202020204" pitchFamily="34" charset="0"/>
              <a:ea typeface="+mn-ea"/>
              <a:cs typeface="Arial" panose="020B0604020202020204" pitchFamily="34" charset="0"/>
            </a:rPr>
            <a:t>	- Absences due to effects related to "long-covid"</a:t>
          </a:r>
          <a:endParaRPr lang="en-GB" sz="1200" b="0" i="0">
            <a:solidFill>
              <a:schemeClr val="dk1"/>
            </a:solidFill>
            <a:effectLst/>
            <a:latin typeface="Arial" panose="020B0604020202020204" pitchFamily="34" charset="0"/>
            <a:ea typeface="+mn-ea"/>
            <a:cs typeface="Arial" panose="020B0604020202020204" pitchFamily="34" charset="0"/>
          </a:endParaRPr>
        </a:p>
        <a:p>
          <a:endParaRPr lang="en-GB" sz="1200" b="0" i="0" baseline="0">
            <a:solidFill>
              <a:schemeClr val="dk1"/>
            </a:solidFill>
            <a:effectLst/>
            <a:latin typeface="Arial" panose="020B0604020202020204" pitchFamily="34" charset="0"/>
            <a:ea typeface="+mn-ea"/>
            <a:cs typeface="Arial" panose="020B0604020202020204" pitchFamily="34" charset="0"/>
          </a:endParaRPr>
        </a:p>
        <a:p>
          <a:r>
            <a:rPr lang="en-GB" sz="1200" b="0" i="0" baseline="0">
              <a:solidFill>
                <a:schemeClr val="dk1"/>
              </a:solidFill>
              <a:effectLst/>
              <a:latin typeface="Arial" panose="020B0604020202020204" pitchFamily="34" charset="0"/>
              <a:ea typeface="+mn-ea"/>
              <a:cs typeface="Arial" panose="020B0604020202020204" pitchFamily="34" charset="0"/>
            </a:rPr>
            <a:t>* The number of care homes submitting a return and associated response rate have been revised for the week 19/05/2020 from 940 (87%) to 879 (81%).</a:t>
          </a:r>
          <a:br>
            <a:rPr lang="en-GB" sz="1200" b="0" i="0" baseline="0">
              <a:solidFill>
                <a:schemeClr val="dk1"/>
              </a:solidFill>
              <a:effectLst/>
              <a:latin typeface="Arial" panose="020B0604020202020204" pitchFamily="34" charset="0"/>
              <a:ea typeface="+mn-ea"/>
              <a:cs typeface="Arial" panose="020B0604020202020204" pitchFamily="34" charset="0"/>
            </a:rPr>
          </a:br>
          <a:br>
            <a:rPr lang="en-GB" sz="1200" b="0" i="0" baseline="0">
              <a:solidFill>
                <a:schemeClr val="dk1"/>
              </a:solidFill>
              <a:effectLst/>
              <a:latin typeface="Arial" panose="020B0604020202020204" pitchFamily="34" charset="0"/>
              <a:ea typeface="+mn-ea"/>
              <a:cs typeface="Arial" panose="020B0604020202020204" pitchFamily="34" charset="0"/>
            </a:rPr>
          </a:br>
          <a:endParaRPr lang="en-GB" sz="1200"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142875</xdr:colOff>
      <xdr:row>0</xdr:row>
      <xdr:rowOff>200025</xdr:rowOff>
    </xdr:from>
    <xdr:to>
      <xdr:col>2</xdr:col>
      <xdr:colOff>564252</xdr:colOff>
      <xdr:row>1</xdr:row>
      <xdr:rowOff>162638</xdr:rowOff>
    </xdr:to>
    <xdr:pic>
      <xdr:nvPicPr>
        <xdr:cNvPr id="5" name="Picture 4" descr="Care inspectorate standard size colour">
          <a:extLst>
            <a:ext uri="{FF2B5EF4-FFF2-40B4-BE49-F238E27FC236}">
              <a16:creationId xmlns:a16="http://schemas.microsoft.com/office/drawing/2014/main" id="{E492155E-A954-4D45-A4B5-A22B25AA4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00025"/>
          <a:ext cx="1183377"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114275</xdr:colOff>
      <xdr:row>16</xdr:row>
      <xdr:rowOff>58155</xdr:rowOff>
    </xdr:from>
    <xdr:to>
      <xdr:col>19</xdr:col>
      <xdr:colOff>66675</xdr:colOff>
      <xdr:row>34</xdr:row>
      <xdr:rowOff>66675</xdr:rowOff>
    </xdr:to>
    <xdr:sp macro="" textlink="">
      <xdr:nvSpPr>
        <xdr:cNvPr id="2" name="TextBox 1">
          <a:extLst>
            <a:ext uri="{FF2B5EF4-FFF2-40B4-BE49-F238E27FC236}">
              <a16:creationId xmlns:a16="http://schemas.microsoft.com/office/drawing/2014/main" id="{4560EB1F-EF87-45D4-B3D0-EF92FDDAA094}"/>
            </a:ext>
          </a:extLst>
        </xdr:cNvPr>
        <xdr:cNvSpPr txBox="1"/>
      </xdr:nvSpPr>
      <xdr:spPr>
        <a:xfrm>
          <a:off x="5895950" y="4820655"/>
          <a:ext cx="7267600" cy="36089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200" b="1" i="0">
              <a:solidFill>
                <a:schemeClr val="dk1"/>
              </a:solidFill>
              <a:latin typeface="Arial" panose="020B0604020202020204" pitchFamily="34" charset="0"/>
              <a:ea typeface="+mn-ea"/>
              <a:cs typeface="Arial" panose="020B0604020202020204" pitchFamily="34" charset="0"/>
            </a:rPr>
            <a:t>Notes:</a:t>
          </a:r>
        </a:p>
        <a:p>
          <a:pPr>
            <a:spcAft>
              <a:spcPts val="0"/>
            </a:spcAft>
          </a:pPr>
          <a:endParaRPr lang="en-GB" sz="1200">
            <a:effectLst/>
            <a:latin typeface="Arial" panose="020B0604020202020204" pitchFamily="34" charset="0"/>
            <a:ea typeface="Calibri" panose="020F0502020204030204" pitchFamily="34" charset="0"/>
            <a:cs typeface="Arial" panose="020B0604020202020204" pitchFamily="34" charset="0"/>
          </a:endParaRPr>
        </a:p>
        <a:p>
          <a:pPr>
            <a:spcAft>
              <a:spcPts val="0"/>
            </a:spcAft>
          </a:pPr>
          <a:r>
            <a:rPr lang="en-GB" sz="1200" b="1">
              <a:effectLst/>
              <a:latin typeface="Arial" panose="020B0604020202020204" pitchFamily="34" charset="0"/>
              <a:ea typeface="Times New Roman" panose="02020603050405020304" pitchFamily="18" charset="0"/>
              <a:cs typeface="Arial" panose="020B0604020202020204" pitchFamily="34" charset="0"/>
            </a:rPr>
            <a:t>Number of care homes with a current case refers </a:t>
          </a:r>
          <a:r>
            <a:rPr lang="en-GB" sz="1200" b="1" u="none">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to adult care</a:t>
          </a:r>
          <a:r>
            <a:rPr lang="en-GB" sz="1200" b="1" u="none" baseline="0">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 homes only</a:t>
          </a:r>
        </a:p>
        <a:p>
          <a:pPr>
            <a:spcAft>
              <a:spcPts val="0"/>
            </a:spcAft>
          </a:pPr>
          <a:endParaRPr lang="en-GB" sz="12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The Care Inspectorate carried out a data review at the end of June 2020</a:t>
          </a:r>
          <a:r>
            <a:rPr lang="en-GB" sz="1200" baseline="0">
              <a:effectLst/>
              <a:latin typeface="Arial" panose="020B0604020202020204" pitchFamily="34" charset="0"/>
              <a:ea typeface="Times New Roman" panose="02020603050405020304" pitchFamily="18" charset="0"/>
              <a:cs typeface="Arial" panose="020B0604020202020204" pitchFamily="34" charset="0"/>
            </a:rPr>
            <a:t> </a:t>
          </a:r>
          <a:r>
            <a:rPr lang="en-GB" sz="1200">
              <a:effectLst/>
              <a:latin typeface="Arial" panose="020B0604020202020204" pitchFamily="34" charset="0"/>
              <a:ea typeface="Times New Roman" panose="02020603050405020304" pitchFamily="18" charset="0"/>
              <a:cs typeface="Arial" panose="020B0604020202020204" pitchFamily="34" charset="0"/>
            </a:rPr>
            <a:t>due to concerns not all homes were notifying when they no longer had suspect cases. This found that a substantial number of care homes classified as having a current suspected case(s) had not notified the Care Inspectorate of a new suspected case for at least 28 days. 28 days is twice the extreme incubation period for the virus and considered the safest estimate of when a home could be declared free of COVID-19.</a:t>
          </a: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 </a:t>
          </a: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On this basis, from 29 June 2020 the Care Inspectorate has revised the definition of care homes with current suspected case to exclude any home that has not notified of a new case of suspected COVID for at least 28 days. </a:t>
          </a:r>
        </a:p>
        <a:p>
          <a:pPr>
            <a:spcAft>
              <a:spcPts val="0"/>
            </a:spcAft>
          </a:pPr>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chemeClr val="dk1"/>
              </a:solidFill>
              <a:effectLst/>
              <a:latin typeface="Arial" panose="020B0604020202020204" pitchFamily="34" charset="0"/>
              <a:ea typeface="+mn-ea"/>
              <a:cs typeface="Arial" panose="020B0604020202020204" pitchFamily="34" charset="0"/>
            </a:rPr>
            <a:t>From 2 February 2022, this table will be updated on Wednesday of each week, reflecting the situation</a:t>
          </a:r>
          <a:r>
            <a:rPr lang="en-GB" sz="1200" baseline="0">
              <a:solidFill>
                <a:schemeClr val="dk1"/>
              </a:solidFill>
              <a:effectLst/>
              <a:latin typeface="Arial" panose="020B0604020202020204" pitchFamily="34" charset="0"/>
              <a:ea typeface="+mn-ea"/>
              <a:cs typeface="Arial" panose="020B0604020202020204" pitchFamily="34" charset="0"/>
            </a:rPr>
            <a:t> on Tuesday, </a:t>
          </a:r>
          <a:r>
            <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rPr>
            <a:t>rather</a:t>
          </a:r>
          <a:r>
            <a:rPr lang="en-GB" sz="1200" baseline="0">
              <a:solidFill>
                <a:schemeClr val="dk1"/>
              </a:solidFill>
              <a:effectLst/>
              <a:latin typeface="Arial" panose="020B0604020202020204" pitchFamily="34" charset="0"/>
              <a:ea typeface="+mn-ea"/>
              <a:cs typeface="Arial" panose="020B0604020202020204" pitchFamily="34" charset="0"/>
            </a:rPr>
            <a:t> than on Wednesday, as reported previously. Caution should be taken in observing trends over this period.</a:t>
          </a:r>
          <a:endParaRPr lang="en-GB" sz="1200">
            <a:effectLst/>
            <a:latin typeface="Arial" panose="020B0604020202020204" pitchFamily="34" charset="0"/>
            <a:cs typeface="Arial" panose="020B0604020202020204" pitchFamily="34" charset="0"/>
          </a:endParaRPr>
        </a:p>
        <a:p>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i="1">
              <a:solidFill>
                <a:schemeClr val="dk1"/>
              </a:solidFill>
              <a:effectLst/>
              <a:latin typeface="Arial" panose="020B0604020202020204" pitchFamily="34" charset="0"/>
              <a:ea typeface="Times New Roman" panose="02020603050405020304" pitchFamily="18" charset="0"/>
              <a:cs typeface="Arial" panose="020B0604020202020204" pitchFamily="34" charset="0"/>
            </a:rPr>
            <a:t>Previous data published</a:t>
          </a:r>
          <a:r>
            <a:rPr lang="en-GB" sz="1200" b="1" i="1" baseline="0">
              <a:solidFill>
                <a:schemeClr val="dk1"/>
              </a:solidFill>
              <a:effectLst/>
              <a:latin typeface="Arial" panose="020B0604020202020204" pitchFamily="34" charset="0"/>
              <a:ea typeface="Times New Roman" panose="02020603050405020304" pitchFamily="18" charset="0"/>
              <a:cs typeface="Arial" panose="020B0604020202020204" pitchFamily="34" charset="0"/>
            </a:rPr>
            <a:t> on care homes has been archived at link below </a:t>
          </a:r>
          <a:endParaRPr lang="en-GB" sz="1200">
            <a:solidFill>
              <a:schemeClr val="dk1"/>
            </a:solidFill>
            <a:effectLst/>
            <a:latin typeface="Arial" panose="020B0604020202020204" pitchFamily="34" charset="0"/>
            <a:ea typeface="+mn-ea"/>
            <a:cs typeface="Arial" panose="020B0604020202020204" pitchFamily="34" charset="0"/>
          </a:endParaRPr>
        </a:p>
        <a:p>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0"/>
            </a:spcAft>
          </a:pPr>
          <a:r>
            <a:rPr lang="en-GB" sz="1100">
              <a:solidFill>
                <a:srgbClr val="000000"/>
              </a:solidFill>
              <a:effectLst/>
              <a:latin typeface="Arial" panose="020B0604020202020204" pitchFamily="34" charset="0"/>
              <a:ea typeface="Calibri" panose="020F0502020204030204" pitchFamily="34" charset="0"/>
            </a:rPr>
            <a:t> </a:t>
          </a:r>
          <a:r>
            <a:rPr lang="en-GB" sz="1100">
              <a:effectLst/>
              <a:latin typeface="Times New Roman" panose="02020603050405020304" pitchFamily="18" charset="0"/>
              <a:ea typeface="Calibri" panose="020F0502020204030204" pitchFamily="34" charset="0"/>
            </a:rPr>
            <a:t>   </a:t>
          </a:r>
          <a:endParaRPr lang="en-GB" sz="1200">
            <a:effectLst/>
            <a:latin typeface="Times New Roman" panose="02020603050405020304" pitchFamily="18" charset="0"/>
            <a:ea typeface="Calibri" panose="020F0502020204030204" pitchFamily="34" charset="0"/>
          </a:endParaRPr>
        </a:p>
        <a:p>
          <a:pPr>
            <a:spcAft>
              <a:spcPts val="0"/>
            </a:spcAft>
          </a:pPr>
          <a:endParaRPr lang="en-GB" sz="1200">
            <a:effectLst/>
            <a:latin typeface="Times New Roman" panose="02020603050405020304" pitchFamily="18" charset="0"/>
            <a:ea typeface="Calibri" panose="020F050202020403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38100</xdr:colOff>
      <xdr:row>0</xdr:row>
      <xdr:rowOff>123825</xdr:rowOff>
    </xdr:from>
    <xdr:to>
      <xdr:col>2</xdr:col>
      <xdr:colOff>611877</xdr:colOff>
      <xdr:row>0</xdr:row>
      <xdr:rowOff>819863</xdr:rowOff>
    </xdr:to>
    <xdr:pic>
      <xdr:nvPicPr>
        <xdr:cNvPr id="6" name="Picture 5" descr="Care inspectorate standard size colour">
          <a:extLst>
            <a:ext uri="{FF2B5EF4-FFF2-40B4-BE49-F238E27FC236}">
              <a16:creationId xmlns:a16="http://schemas.microsoft.com/office/drawing/2014/main" id="{07DAE3DC-A2A4-44EE-B8FB-D4E3CE0CD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23825"/>
          <a:ext cx="1269102"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ublic.tableau.com/app/profile/phs.covid.19/viz/COVID-19DailyDashboard_15960160643010/Dailyupdate" TargetMode="External"/><Relationship Id="rId1" Type="http://schemas.openxmlformats.org/officeDocument/2006/relationships/hyperlink" Target="https://www.gov.scot/publications/coronavirus-covid-19-daily-data-for-scotland/"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nrscotland.gov.uk/covid19stats" TargetMode="External"/><Relationship Id="rId2" Type="http://schemas.openxmlformats.org/officeDocument/2006/relationships/hyperlink" Target="mailto:enquiries@careinspectorate.com" TargetMode="External"/><Relationship Id="rId1" Type="http://schemas.openxmlformats.org/officeDocument/2006/relationships/hyperlink" Target="http://www.careinspectorate.com/"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gov.scot/publications/coronavirus-covid-19-trends-in-daily-data/"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gov.scot/publications/coronavirus-covid-19-trends-in-daily-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62E44-F652-469B-8D72-954A1C55F99A}">
  <dimension ref="D2:Y11"/>
  <sheetViews>
    <sheetView tabSelected="1" zoomScaleNormal="100" workbookViewId="0">
      <selection activeCell="D15" sqref="D15"/>
    </sheetView>
  </sheetViews>
  <sheetFormatPr defaultColWidth="9.140625" defaultRowHeight="15" x14ac:dyDescent="0.25"/>
  <cols>
    <col min="1" max="3" width="9.140625" style="26"/>
    <col min="4" max="4" width="115.140625" style="26" customWidth="1"/>
    <col min="5" max="16" width="9.140625" style="26"/>
    <col min="17" max="17" width="18" style="26" customWidth="1"/>
    <col min="18" max="16384" width="9.140625" style="26"/>
  </cols>
  <sheetData>
    <row r="2" spans="4:25" ht="15" customHeight="1" x14ac:dyDescent="0.25"/>
    <row r="3" spans="4:25" ht="18" x14ac:dyDescent="0.25">
      <c r="D3" s="58" t="s">
        <v>0</v>
      </c>
    </row>
    <row r="4" spans="4:25" ht="18" x14ac:dyDescent="0.25">
      <c r="D4" s="54" t="s">
        <v>1</v>
      </c>
    </row>
    <row r="5" spans="4:25" ht="18" x14ac:dyDescent="0.25">
      <c r="D5" s="55" t="s">
        <v>2</v>
      </c>
    </row>
    <row r="6" spans="4:25" ht="18" x14ac:dyDescent="0.25">
      <c r="D6" s="56" t="s">
        <v>3</v>
      </c>
    </row>
    <row r="7" spans="4:25" ht="18" x14ac:dyDescent="0.25">
      <c r="D7" s="59"/>
    </row>
    <row r="8" spans="4:25" ht="18" x14ac:dyDescent="0.25">
      <c r="D8" s="54" t="s">
        <v>4</v>
      </c>
    </row>
    <row r="9" spans="4:25" ht="36" x14ac:dyDescent="0.25">
      <c r="D9" s="57" t="s">
        <v>5</v>
      </c>
    </row>
    <row r="10" spans="4:25" ht="18" x14ac:dyDescent="0.25">
      <c r="D10" s="56" t="s">
        <v>6</v>
      </c>
    </row>
    <row r="11" spans="4:25" x14ac:dyDescent="0.25">
      <c r="R11" s="52"/>
      <c r="S11" s="52"/>
      <c r="T11" s="52"/>
      <c r="U11" s="52"/>
      <c r="V11" s="52"/>
      <c r="W11" s="52"/>
      <c r="X11" s="52"/>
      <c r="Y11" s="52"/>
    </row>
  </sheetData>
  <hyperlinks>
    <hyperlink ref="D10" r:id="rId1" xr:uid="{D4666C6D-E336-43E3-ABBD-780373CF5DB2}"/>
    <hyperlink ref="D6" r:id="rId2" xr:uid="{B4C920CD-04A8-40A3-B9FD-1ECE8BF64B2C}"/>
  </hyperlinks>
  <pageMargins left="0.7" right="0.7" top="0.75" bottom="0.75" header="0.3" footer="0.3"/>
  <pageSetup paperSize="9" orientation="portrait" r:id="rId3"/>
  <headerFooter>
    <oddHeader>&amp;C&amp;"Calibri"&amp;10&amp;K000000OFFICIAL&amp;1#</oddHeader>
    <oddFooter>&amp;C&amp;1#&amp;"Calibri"&amp;10&amp;K000000OFFICIAL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8B849-2705-47E2-869A-3B626FCA18C8}">
  <dimension ref="C1:D21"/>
  <sheetViews>
    <sheetView showGridLines="0" zoomScale="90" zoomScaleNormal="90" workbookViewId="0"/>
  </sheetViews>
  <sheetFormatPr defaultRowHeight="15" x14ac:dyDescent="0.25"/>
  <cols>
    <col min="1" max="1" width="1.42578125" customWidth="1"/>
    <col min="2" max="2" width="11" customWidth="1"/>
    <col min="3" max="3" width="57.5703125" customWidth="1"/>
    <col min="4" max="4" width="92" customWidth="1"/>
    <col min="5" max="6" width="13" customWidth="1"/>
    <col min="7" max="7" width="14" customWidth="1"/>
    <col min="8" max="8" width="6.140625" customWidth="1"/>
    <col min="9" max="9" width="14.140625" customWidth="1"/>
    <col min="10" max="10" width="16.7109375" customWidth="1"/>
    <col min="11" max="11" width="12" customWidth="1"/>
    <col min="12" max="12" width="14" customWidth="1"/>
  </cols>
  <sheetData>
    <row r="1" spans="3:4" ht="8.1" customHeight="1" x14ac:dyDescent="0.25"/>
    <row r="5" spans="3:4" ht="15.75" thickBot="1" x14ac:dyDescent="0.3"/>
    <row r="6" spans="3:4" ht="24" customHeight="1" x14ac:dyDescent="0.25">
      <c r="C6" s="49" t="s">
        <v>7</v>
      </c>
      <c r="D6" s="50" t="s">
        <v>8</v>
      </c>
    </row>
    <row r="7" spans="3:4" s="26" customFormat="1" ht="24" customHeight="1" x14ac:dyDescent="0.25">
      <c r="C7" s="48"/>
      <c r="D7" s="47"/>
    </row>
    <row r="8" spans="3:4" s="25" customFormat="1" ht="18" x14ac:dyDescent="0.25">
      <c r="C8" s="27" t="s">
        <v>9</v>
      </c>
      <c r="D8" s="29" t="s">
        <v>10</v>
      </c>
    </row>
    <row r="9" spans="3:4" s="25" customFormat="1" ht="18.75" thickBot="1" x14ac:dyDescent="0.3">
      <c r="C9" s="28"/>
      <c r="D9" s="30"/>
    </row>
    <row r="10" spans="3:4" ht="24" customHeight="1" x14ac:dyDescent="0.25">
      <c r="C10" s="51" t="s">
        <v>11</v>
      </c>
      <c r="D10" s="53"/>
    </row>
    <row r="11" spans="3:4" s="25" customFormat="1" ht="20.25" customHeight="1" x14ac:dyDescent="0.25">
      <c r="C11" s="130" t="s">
        <v>12</v>
      </c>
      <c r="D11" s="131" t="s">
        <v>13</v>
      </c>
    </row>
    <row r="12" spans="3:4" s="25" customFormat="1" ht="76.5" customHeight="1" x14ac:dyDescent="0.25">
      <c r="C12" s="130" t="s">
        <v>14</v>
      </c>
      <c r="D12" s="132" t="s">
        <v>301</v>
      </c>
    </row>
    <row r="13" spans="3:4" s="25" customFormat="1" ht="18.75" customHeight="1" thickBot="1" x14ac:dyDescent="0.3">
      <c r="C13" s="133" t="s">
        <v>15</v>
      </c>
      <c r="D13" s="134" t="s">
        <v>16</v>
      </c>
    </row>
    <row r="14" spans="3:4" s="25" customFormat="1" ht="18" x14ac:dyDescent="0.25"/>
    <row r="15" spans="3:4" s="25" customFormat="1" ht="18" x14ac:dyDescent="0.25"/>
    <row r="16" spans="3:4" s="25" customFormat="1" ht="18" x14ac:dyDescent="0.25"/>
    <row r="17" s="25" customFormat="1" ht="18" x14ac:dyDescent="0.25"/>
    <row r="18" s="25" customFormat="1" ht="18" x14ac:dyDescent="0.25"/>
    <row r="19" s="25" customFormat="1" ht="18" x14ac:dyDescent="0.25"/>
    <row r="20" s="25" customFormat="1" ht="18" x14ac:dyDescent="0.25"/>
    <row r="21" s="25" customFormat="1" ht="18" x14ac:dyDescent="0.25"/>
  </sheetData>
  <hyperlinks>
    <hyperlink ref="C11" location="'Table 1  Deaths of ch residents'!A1" display="Table 1: Deaths of care home residents" xr:uid="{C6BA3BDA-2A46-4F92-9D65-CFBF9D289D64}"/>
    <hyperlink ref="C12" location="'Table 2  Care home staff absenc'!A1" display="Table 2: Care home workforce absence" xr:uid="{564D089C-51E8-4668-BD9C-E04ABEB99F39}"/>
    <hyperlink ref="C13" location="'Table 3  CH with suspected case'!A1" display="Table 3: Care homes with suspected cases" xr:uid="{3B777B32-C98A-4217-AB24-022C11258925}"/>
  </hyperlinks>
  <pageMargins left="0.7" right="0.7" top="0.75" bottom="0.75" header="0.3" footer="0.3"/>
  <pageSetup paperSize="9" orientation="portrait" r:id="rId1"/>
  <headerFooter>
    <oddHeader>&amp;C&amp;"Calibri"&amp;10&amp;K000000OFFICIAL&amp;1#_x000D_&amp;"Calibri"&amp;11&amp;K000000</oddHeader>
    <oddFooter>&amp;C&amp;"Calibri"&amp;11&amp;K000000_x000D_&amp;1#&amp;"Calibri"&amp;10&amp;K000000OFFICIAL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9"/>
  <sheetViews>
    <sheetView showGridLines="0" workbookViewId="0"/>
  </sheetViews>
  <sheetFormatPr defaultColWidth="9.140625" defaultRowHeight="15" x14ac:dyDescent="0.2"/>
  <cols>
    <col min="1" max="1" width="20.42578125" style="4" customWidth="1"/>
    <col min="2" max="2" width="85.85546875" style="5" customWidth="1"/>
    <col min="3" max="3" width="2.85546875" style="4" customWidth="1"/>
    <col min="4" max="4" width="58.85546875" style="4" customWidth="1"/>
    <col min="5" max="5" width="2.85546875" style="4" customWidth="1"/>
    <col min="6" max="6" width="58.85546875" style="4" customWidth="1"/>
    <col min="7" max="16384" width="9.140625" style="4"/>
  </cols>
  <sheetData>
    <row r="1" spans="2:6" ht="15.75" x14ac:dyDescent="0.25">
      <c r="B1" s="23" t="s">
        <v>17</v>
      </c>
    </row>
    <row r="2" spans="2:6" ht="15.75" x14ac:dyDescent="0.25">
      <c r="B2" s="7"/>
    </row>
    <row r="3" spans="2:6" ht="15.75" x14ac:dyDescent="0.2">
      <c r="B3" s="1" t="s">
        <v>18</v>
      </c>
    </row>
    <row r="4" spans="2:6" x14ac:dyDescent="0.2">
      <c r="B4" s="2" t="s">
        <v>19</v>
      </c>
    </row>
    <row r="5" spans="2:6" x14ac:dyDescent="0.2">
      <c r="B5" s="2" t="s">
        <v>20</v>
      </c>
    </row>
    <row r="6" spans="2:6" x14ac:dyDescent="0.2">
      <c r="B6" s="2" t="s">
        <v>21</v>
      </c>
    </row>
    <row r="7" spans="2:6" x14ac:dyDescent="0.2">
      <c r="B7" s="2" t="s">
        <v>22</v>
      </c>
    </row>
    <row r="8" spans="2:6" x14ac:dyDescent="0.2">
      <c r="B8" s="2" t="s">
        <v>23</v>
      </c>
    </row>
    <row r="9" spans="2:6" x14ac:dyDescent="0.2">
      <c r="B9" s="8" t="s">
        <v>24</v>
      </c>
    </row>
    <row r="10" spans="2:6" x14ac:dyDescent="0.2">
      <c r="B10" s="8" t="s">
        <v>25</v>
      </c>
    </row>
    <row r="11" spans="2:6" ht="15.75" x14ac:dyDescent="0.2">
      <c r="B11" s="1" t="s">
        <v>26</v>
      </c>
    </row>
    <row r="13" spans="2:6" ht="15.75" x14ac:dyDescent="0.25">
      <c r="B13" s="24" t="s">
        <v>27</v>
      </c>
      <c r="C13" s="24"/>
      <c r="D13" s="24"/>
      <c r="E13" s="24"/>
      <c r="F13" s="24"/>
    </row>
    <row r="14" spans="2:6" ht="15.75" x14ac:dyDescent="0.25">
      <c r="B14" s="24"/>
      <c r="C14" s="24"/>
      <c r="D14" s="24"/>
      <c r="E14" s="24"/>
      <c r="F14" s="24"/>
    </row>
    <row r="15" spans="2:6" ht="18" x14ac:dyDescent="0.25">
      <c r="B15" s="92" t="s">
        <v>28</v>
      </c>
      <c r="C15" s="33"/>
      <c r="D15" s="33"/>
      <c r="E15" s="33"/>
      <c r="F15" s="33"/>
    </row>
    <row r="16" spans="2:6" ht="90" x14ac:dyDescent="0.25">
      <c r="B16" s="93" t="s">
        <v>29</v>
      </c>
      <c r="C16" s="33"/>
      <c r="D16" s="33"/>
      <c r="E16" s="33"/>
      <c r="F16" s="33"/>
    </row>
    <row r="17" spans="2:6" x14ac:dyDescent="0.2">
      <c r="B17" s="4"/>
    </row>
    <row r="18" spans="2:6" ht="18" x14ac:dyDescent="0.25">
      <c r="B18" s="31" t="s">
        <v>12</v>
      </c>
      <c r="C18" s="32"/>
      <c r="D18" s="31" t="s">
        <v>14</v>
      </c>
      <c r="E18" s="32"/>
      <c r="F18" s="31" t="s">
        <v>15</v>
      </c>
    </row>
    <row r="19" spans="2:6" ht="15.75" x14ac:dyDescent="0.25">
      <c r="B19" s="7"/>
      <c r="C19" s="32"/>
      <c r="E19" s="32"/>
    </row>
    <row r="20" spans="2:6" x14ac:dyDescent="0.2">
      <c r="B20" s="6"/>
      <c r="C20" s="32"/>
      <c r="E20" s="32"/>
    </row>
    <row r="21" spans="2:6" x14ac:dyDescent="0.2">
      <c r="B21" s="60"/>
      <c r="C21" s="32"/>
      <c r="E21" s="32"/>
    </row>
    <row r="22" spans="2:6" x14ac:dyDescent="0.2">
      <c r="B22" s="61"/>
      <c r="C22" s="32"/>
      <c r="E22" s="32"/>
    </row>
    <row r="23" spans="2:6" x14ac:dyDescent="0.2">
      <c r="B23" s="62"/>
      <c r="C23" s="32"/>
      <c r="E23" s="32"/>
    </row>
    <row r="24" spans="2:6" x14ac:dyDescent="0.2">
      <c r="B24" s="60"/>
      <c r="C24" s="32"/>
      <c r="E24" s="32"/>
    </row>
    <row r="25" spans="2:6" x14ac:dyDescent="0.2">
      <c r="B25" s="62"/>
      <c r="C25" s="32"/>
      <c r="E25" s="32"/>
    </row>
    <row r="26" spans="2:6" x14ac:dyDescent="0.2">
      <c r="B26" s="60"/>
      <c r="C26" s="32"/>
      <c r="E26" s="32"/>
    </row>
    <row r="27" spans="2:6" x14ac:dyDescent="0.2">
      <c r="B27" s="61"/>
      <c r="C27" s="32"/>
      <c r="E27" s="32"/>
    </row>
    <row r="28" spans="2:6" x14ac:dyDescent="0.2">
      <c r="B28" s="60"/>
      <c r="C28" s="32"/>
      <c r="E28" s="32"/>
    </row>
    <row r="29" spans="2:6" x14ac:dyDescent="0.2">
      <c r="B29" s="62"/>
      <c r="C29" s="32"/>
      <c r="E29" s="32"/>
    </row>
    <row r="30" spans="2:6" ht="15.75" x14ac:dyDescent="0.25">
      <c r="B30" s="63"/>
      <c r="C30" s="32"/>
      <c r="E30" s="32"/>
    </row>
    <row r="31" spans="2:6" ht="15.75" x14ac:dyDescent="0.25">
      <c r="B31" s="64"/>
      <c r="C31" s="32"/>
      <c r="E31" s="32"/>
    </row>
    <row r="32" spans="2:6" x14ac:dyDescent="0.2">
      <c r="B32" s="60"/>
      <c r="C32" s="32"/>
      <c r="E32" s="32"/>
    </row>
    <row r="33" spans="2:8" ht="48" customHeight="1" x14ac:dyDescent="0.2">
      <c r="B33" s="65"/>
      <c r="C33" s="32"/>
      <c r="E33" s="32"/>
    </row>
    <row r="34" spans="2:8" x14ac:dyDescent="0.2">
      <c r="B34" s="60"/>
      <c r="C34" s="32"/>
      <c r="E34" s="32"/>
    </row>
    <row r="35" spans="2:8" ht="69" customHeight="1" x14ac:dyDescent="0.2">
      <c r="B35" s="62"/>
      <c r="C35" s="32"/>
      <c r="E35" s="32"/>
    </row>
    <row r="36" spans="2:8" hidden="1" x14ac:dyDescent="0.2"/>
    <row r="37" spans="2:8" x14ac:dyDescent="0.2">
      <c r="B37" s="95" t="s">
        <v>163</v>
      </c>
    </row>
    <row r="42" spans="2:8" x14ac:dyDescent="0.2">
      <c r="F42" s="177" t="s">
        <v>164</v>
      </c>
      <c r="G42" s="177"/>
      <c r="H42" s="177"/>
    </row>
    <row r="45" spans="2:8" x14ac:dyDescent="0.2">
      <c r="D45" s="9"/>
    </row>
    <row r="46" spans="2:8" ht="15.75" x14ac:dyDescent="0.25">
      <c r="D46"/>
    </row>
    <row r="47" spans="2:8" x14ac:dyDescent="0.2">
      <c r="D47" s="9"/>
    </row>
    <row r="48" spans="2:8" x14ac:dyDescent="0.2">
      <c r="D48" s="9"/>
    </row>
    <row r="49" spans="4:4" x14ac:dyDescent="0.2">
      <c r="D49" s="9"/>
    </row>
  </sheetData>
  <mergeCells count="1">
    <mergeCell ref="F42:H42"/>
  </mergeCells>
  <hyperlinks>
    <hyperlink ref="B9" r:id="rId1" display="http://www.careinspectorate.com/" xr:uid="{00000000-0004-0000-0000-000000000000}"/>
    <hyperlink ref="B10" r:id="rId2" display="mailto:enquiries@careinspectorate.com" xr:uid="{00000000-0004-0000-0000-000001000000}"/>
    <hyperlink ref="B37" r:id="rId3" xr:uid="{BC851588-D1AA-4867-829B-51D9D4036C1D}"/>
    <hyperlink ref="F42" r:id="rId4" display="https://www.gov.scot/publications/coronavirus-covid-19-trends-in-daily-data/" xr:uid="{7681B213-3DE8-4808-A9F0-C1917C7326E2}"/>
  </hyperlinks>
  <pageMargins left="0.7" right="0.7" top="0.75" bottom="0.75" header="0.3" footer="0.3"/>
  <pageSetup paperSize="9" orientation="portrait" r:id="rId5"/>
  <headerFooter>
    <oddHeader>&amp;C&amp;"Calibri"&amp;10&amp;K000000OFFICIAL&amp;1#_x000D_&amp;"Calibri"&amp;11&amp;K000000</oddHeader>
    <oddFooter>&amp;C&amp;"Calibri"&amp;11&amp;K000000_x000D_&amp;1#&amp;"Calibri"&amp;10&amp;K000000OFFICIAL</oddFooter>
  </headerFooter>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sheetPr>
  <dimension ref="B1:P334"/>
  <sheetViews>
    <sheetView showGridLines="0" zoomScale="90" zoomScaleNormal="90" workbookViewId="0">
      <pane ySplit="14" topLeftCell="A331" activePane="bottomLeft" state="frozen"/>
      <selection pane="bottomLeft"/>
    </sheetView>
  </sheetViews>
  <sheetFormatPr defaultRowHeight="15" x14ac:dyDescent="0.25"/>
  <cols>
    <col min="1" max="1" width="1.42578125" customWidth="1"/>
    <col min="2" max="2" width="11" customWidth="1"/>
    <col min="3" max="3" width="26.85546875" customWidth="1"/>
    <col min="4" max="6" width="13" customWidth="1"/>
    <col min="7" max="7" width="14" customWidth="1"/>
    <col min="8" max="8" width="6.140625" customWidth="1"/>
    <col min="9" max="9" width="14.140625" customWidth="1"/>
    <col min="10" max="10" width="16.7109375" customWidth="1"/>
    <col min="11" max="11" width="12" customWidth="1"/>
    <col min="12" max="12" width="14" customWidth="1"/>
  </cols>
  <sheetData>
    <row r="1" spans="2:16" ht="8.1" customHeight="1" x14ac:dyDescent="0.25"/>
    <row r="2" spans="2:16" ht="15.75" x14ac:dyDescent="0.25">
      <c r="P2" s="78" t="s">
        <v>30</v>
      </c>
    </row>
    <row r="6" spans="2:16" ht="9.75" customHeight="1" x14ac:dyDescent="0.25"/>
    <row r="7" spans="2:16" s="9" customFormat="1" ht="15.75" x14ac:dyDescent="0.25">
      <c r="B7" s="3" t="s">
        <v>160</v>
      </c>
      <c r="M7"/>
      <c r="N7"/>
    </row>
    <row r="8" spans="2:16" s="9" customFormat="1" ht="15.75" x14ac:dyDescent="0.25">
      <c r="B8" s="9" t="s">
        <v>161</v>
      </c>
      <c r="M8"/>
      <c r="N8"/>
    </row>
    <row r="9" spans="2:16" s="9" customFormat="1" ht="15.75" x14ac:dyDescent="0.25">
      <c r="B9" s="15" t="s">
        <v>31</v>
      </c>
      <c r="M9"/>
      <c r="N9"/>
    </row>
    <row r="10" spans="2:16" x14ac:dyDescent="0.25">
      <c r="B10" s="22" t="s">
        <v>32</v>
      </c>
    </row>
    <row r="11" spans="2:16" x14ac:dyDescent="0.25">
      <c r="B11" s="22"/>
    </row>
    <row r="12" spans="2:16" s="9" customFormat="1" ht="10.9" customHeight="1" x14ac:dyDescent="0.25">
      <c r="M12"/>
      <c r="N12"/>
    </row>
    <row r="13" spans="2:16" s="9" customFormat="1" ht="15.75" x14ac:dyDescent="0.25">
      <c r="D13" s="174" t="s">
        <v>33</v>
      </c>
      <c r="E13" s="175"/>
      <c r="F13" s="176"/>
      <c r="M13"/>
      <c r="N13"/>
    </row>
    <row r="14" spans="2:16" s="6" customFormat="1" ht="63" x14ac:dyDescent="0.25">
      <c r="B14" s="13" t="s">
        <v>34</v>
      </c>
      <c r="C14" s="13" t="s">
        <v>35</v>
      </c>
      <c r="D14" s="14" t="s">
        <v>36</v>
      </c>
      <c r="E14" s="14" t="s">
        <v>37</v>
      </c>
      <c r="F14" s="14" t="s">
        <v>38</v>
      </c>
      <c r="G14" s="13" t="s">
        <v>39</v>
      </c>
      <c r="I14" s="13" t="s">
        <v>40</v>
      </c>
      <c r="J14" s="13" t="s">
        <v>41</v>
      </c>
      <c r="K14" s="13" t="s">
        <v>42</v>
      </c>
      <c r="L14" s="7"/>
      <c r="M14"/>
      <c r="N14"/>
    </row>
    <row r="15" spans="2:16" s="6" customFormat="1" ht="15.75" x14ac:dyDescent="0.25">
      <c r="B15" s="10">
        <v>12</v>
      </c>
      <c r="C15" s="11" t="s">
        <v>43</v>
      </c>
      <c r="D15" s="11">
        <v>1</v>
      </c>
      <c r="E15" s="11">
        <v>4</v>
      </c>
      <c r="F15" s="11">
        <v>240</v>
      </c>
      <c r="G15" s="11">
        <v>245</v>
      </c>
      <c r="I15" s="12">
        <f t="shared" ref="I15:I24" si="0">D15/$G15</f>
        <v>4.0816326530612249E-3</v>
      </c>
      <c r="J15" s="12">
        <f t="shared" ref="J15:J24" si="1">E15/$G15</f>
        <v>1.6326530612244899E-2</v>
      </c>
      <c r="K15" s="12">
        <f t="shared" ref="K15:K24" si="2">F15/$G15</f>
        <v>0.97959183673469385</v>
      </c>
      <c r="L15" s="7"/>
      <c r="M15"/>
      <c r="N15"/>
    </row>
    <row r="16" spans="2:16" s="6" customFormat="1" ht="15.75" x14ac:dyDescent="0.25">
      <c r="B16" s="10">
        <v>13</v>
      </c>
      <c r="C16" s="11" t="s">
        <v>44</v>
      </c>
      <c r="D16" s="11">
        <v>7</v>
      </c>
      <c r="E16" s="11">
        <v>12</v>
      </c>
      <c r="F16" s="11">
        <v>268</v>
      </c>
      <c r="G16" s="11">
        <v>287</v>
      </c>
      <c r="I16" s="12">
        <f t="shared" si="0"/>
        <v>2.4390243902439025E-2</v>
      </c>
      <c r="J16" s="12">
        <f t="shared" si="1"/>
        <v>4.1811846689895474E-2</v>
      </c>
      <c r="K16" s="12">
        <f t="shared" si="2"/>
        <v>0.93379790940766549</v>
      </c>
      <c r="L16" s="7"/>
      <c r="M16"/>
      <c r="N16"/>
    </row>
    <row r="17" spans="2:15" s="6" customFormat="1" ht="15.75" x14ac:dyDescent="0.25">
      <c r="B17" s="10">
        <v>14</v>
      </c>
      <c r="C17" s="11" t="s">
        <v>45</v>
      </c>
      <c r="D17" s="11">
        <v>14</v>
      </c>
      <c r="E17" s="11">
        <v>57</v>
      </c>
      <c r="F17" s="11">
        <v>317</v>
      </c>
      <c r="G17" s="11">
        <v>388</v>
      </c>
      <c r="I17" s="12">
        <f t="shared" si="0"/>
        <v>3.608247422680412E-2</v>
      </c>
      <c r="J17" s="12">
        <f t="shared" si="1"/>
        <v>0.14690721649484537</v>
      </c>
      <c r="K17" s="12">
        <f t="shared" si="2"/>
        <v>0.8170103092783505</v>
      </c>
      <c r="L17" s="7"/>
      <c r="M17"/>
      <c r="N17"/>
    </row>
    <row r="18" spans="2:15" s="6" customFormat="1" ht="15.75" x14ac:dyDescent="0.25">
      <c r="B18" s="10">
        <v>15</v>
      </c>
      <c r="C18" s="11" t="s">
        <v>46</v>
      </c>
      <c r="D18" s="11">
        <v>69</v>
      </c>
      <c r="E18" s="11">
        <v>145</v>
      </c>
      <c r="F18" s="11">
        <v>385</v>
      </c>
      <c r="G18" s="11">
        <v>599</v>
      </c>
      <c r="I18" s="12">
        <f t="shared" si="0"/>
        <v>0.11519198664440734</v>
      </c>
      <c r="J18" s="12">
        <f t="shared" si="1"/>
        <v>0.24207011686143573</v>
      </c>
      <c r="K18" s="12">
        <f t="shared" si="2"/>
        <v>0.64273789649415691</v>
      </c>
      <c r="L18" s="7"/>
      <c r="M18"/>
      <c r="N18"/>
    </row>
    <row r="19" spans="2:15" s="6" customFormat="1" ht="15.75" x14ac:dyDescent="0.25">
      <c r="B19" s="10">
        <v>16</v>
      </c>
      <c r="C19" s="11" t="s">
        <v>47</v>
      </c>
      <c r="D19" s="11">
        <v>84</v>
      </c>
      <c r="E19" s="11">
        <v>258</v>
      </c>
      <c r="F19" s="11">
        <v>333</v>
      </c>
      <c r="G19" s="11">
        <v>675</v>
      </c>
      <c r="I19" s="12">
        <f t="shared" si="0"/>
        <v>0.12444444444444444</v>
      </c>
      <c r="J19" s="12">
        <f t="shared" si="1"/>
        <v>0.38222222222222224</v>
      </c>
      <c r="K19" s="12">
        <f t="shared" si="2"/>
        <v>0.49333333333333335</v>
      </c>
      <c r="L19" s="7"/>
      <c r="M19"/>
      <c r="N19"/>
    </row>
    <row r="20" spans="2:15" s="6" customFormat="1" ht="15.75" x14ac:dyDescent="0.25">
      <c r="B20" s="10">
        <v>17</v>
      </c>
      <c r="C20" s="11" t="s">
        <v>48</v>
      </c>
      <c r="D20" s="11">
        <v>137</v>
      </c>
      <c r="E20" s="11">
        <v>228</v>
      </c>
      <c r="F20" s="11">
        <v>324</v>
      </c>
      <c r="G20" s="11">
        <v>689</v>
      </c>
      <c r="I20" s="12">
        <f t="shared" si="0"/>
        <v>0.19883889695210449</v>
      </c>
      <c r="J20" s="12">
        <f t="shared" si="1"/>
        <v>0.33091436865021773</v>
      </c>
      <c r="K20" s="12">
        <f t="shared" si="2"/>
        <v>0.47024673439767778</v>
      </c>
      <c r="L20" s="7"/>
      <c r="M20"/>
      <c r="N20"/>
    </row>
    <row r="21" spans="2:15" s="6" customFormat="1" ht="15.75" x14ac:dyDescent="0.25">
      <c r="B21" s="10">
        <v>18</v>
      </c>
      <c r="C21" s="11" t="s">
        <v>49</v>
      </c>
      <c r="D21" s="11">
        <v>168</v>
      </c>
      <c r="E21" s="11">
        <v>125</v>
      </c>
      <c r="F21" s="11">
        <v>291</v>
      </c>
      <c r="G21" s="11">
        <v>584</v>
      </c>
      <c r="I21" s="12">
        <f t="shared" si="0"/>
        <v>0.28767123287671231</v>
      </c>
      <c r="J21" s="12">
        <f t="shared" si="1"/>
        <v>0.21404109589041095</v>
      </c>
      <c r="K21" s="12">
        <f t="shared" si="2"/>
        <v>0.49828767123287671</v>
      </c>
      <c r="L21" s="7"/>
      <c r="M21"/>
      <c r="N21"/>
    </row>
    <row r="22" spans="2:15" s="6" customFormat="1" ht="15.75" x14ac:dyDescent="0.25">
      <c r="B22" s="10">
        <v>19</v>
      </c>
      <c r="C22" s="11" t="s">
        <v>50</v>
      </c>
      <c r="D22" s="11">
        <v>203</v>
      </c>
      <c r="E22" s="11">
        <v>91</v>
      </c>
      <c r="F22" s="11">
        <v>262</v>
      </c>
      <c r="G22" s="11">
        <v>556</v>
      </c>
      <c r="I22" s="12">
        <f t="shared" si="0"/>
        <v>0.36510791366906475</v>
      </c>
      <c r="J22" s="12">
        <f t="shared" si="1"/>
        <v>0.16366906474820145</v>
      </c>
      <c r="K22" s="12">
        <f t="shared" si="2"/>
        <v>0.47122302158273383</v>
      </c>
      <c r="L22" s="7"/>
      <c r="M22"/>
      <c r="N22"/>
    </row>
    <row r="23" spans="2:15" s="6" customFormat="1" ht="15.75" x14ac:dyDescent="0.25">
      <c r="B23" s="10">
        <v>20</v>
      </c>
      <c r="C23" s="11" t="s">
        <v>51</v>
      </c>
      <c r="D23" s="11">
        <v>155</v>
      </c>
      <c r="E23" s="11">
        <v>43</v>
      </c>
      <c r="F23" s="11">
        <v>242</v>
      </c>
      <c r="G23" s="11">
        <v>440</v>
      </c>
      <c r="I23" s="12">
        <f t="shared" si="0"/>
        <v>0.35227272727272729</v>
      </c>
      <c r="J23" s="12">
        <f t="shared" si="1"/>
        <v>9.7727272727272732E-2</v>
      </c>
      <c r="K23" s="12">
        <f t="shared" si="2"/>
        <v>0.55000000000000004</v>
      </c>
      <c r="L23" s="7"/>
      <c r="M23"/>
      <c r="N23"/>
    </row>
    <row r="24" spans="2:15" s="6" customFormat="1" ht="15.75" x14ac:dyDescent="0.25">
      <c r="B24" s="10">
        <v>21</v>
      </c>
      <c r="C24" s="11" t="s">
        <v>52</v>
      </c>
      <c r="D24" s="11">
        <v>124</v>
      </c>
      <c r="E24" s="11">
        <v>27</v>
      </c>
      <c r="F24" s="11">
        <v>201</v>
      </c>
      <c r="G24" s="11">
        <v>352</v>
      </c>
      <c r="I24" s="12">
        <f t="shared" si="0"/>
        <v>0.35227272727272729</v>
      </c>
      <c r="J24" s="12">
        <f t="shared" si="1"/>
        <v>7.6704545454545456E-2</v>
      </c>
      <c r="K24" s="12">
        <f t="shared" si="2"/>
        <v>0.57102272727272729</v>
      </c>
      <c r="L24" s="7"/>
      <c r="M24"/>
      <c r="N24"/>
    </row>
    <row r="25" spans="2:15" s="4" customFormat="1" ht="15.75" x14ac:dyDescent="0.25">
      <c r="B25" s="10">
        <v>22</v>
      </c>
      <c r="C25" s="11" t="s">
        <v>53</v>
      </c>
      <c r="D25" s="11">
        <v>65</v>
      </c>
      <c r="E25" s="11">
        <v>11</v>
      </c>
      <c r="F25" s="11">
        <v>213</v>
      </c>
      <c r="G25" s="11">
        <v>289</v>
      </c>
      <c r="I25" s="12">
        <f>D25/$G25</f>
        <v>0.22491349480968859</v>
      </c>
      <c r="J25" s="12">
        <f t="shared" ref="J25:K25" si="3">E25/$G25</f>
        <v>3.8062283737024222E-2</v>
      </c>
      <c r="K25" s="12">
        <f t="shared" si="3"/>
        <v>0.73702422145328716</v>
      </c>
      <c r="M25"/>
      <c r="N25"/>
      <c r="O25" s="16"/>
    </row>
    <row r="26" spans="2:15" ht="15.75" x14ac:dyDescent="0.25">
      <c r="B26" s="10">
        <v>23</v>
      </c>
      <c r="C26" s="11" t="s">
        <v>54</v>
      </c>
      <c r="D26" s="11">
        <v>40</v>
      </c>
      <c r="E26" s="11">
        <v>10</v>
      </c>
      <c r="F26" s="11">
        <v>196</v>
      </c>
      <c r="G26" s="11">
        <v>246</v>
      </c>
      <c r="H26" s="4"/>
      <c r="I26" s="12">
        <f t="shared" ref="I26:I33" si="4">D26/$G26</f>
        <v>0.16260162601626016</v>
      </c>
      <c r="J26" s="12">
        <f t="shared" ref="J26:J33" si="5">E26/$G26</f>
        <v>4.065040650406504E-2</v>
      </c>
      <c r="K26" s="12">
        <f t="shared" ref="K26:K33" si="6">F26/$G26</f>
        <v>0.7967479674796748</v>
      </c>
      <c r="O26" s="16"/>
    </row>
    <row r="27" spans="2:15" ht="15.75" x14ac:dyDescent="0.25">
      <c r="B27" s="10">
        <v>24</v>
      </c>
      <c r="C27" s="11" t="s">
        <v>55</v>
      </c>
      <c r="D27" s="11">
        <v>21</v>
      </c>
      <c r="E27" s="11">
        <v>7</v>
      </c>
      <c r="F27" s="11">
        <v>176</v>
      </c>
      <c r="G27" s="11">
        <v>204</v>
      </c>
      <c r="H27" s="4"/>
      <c r="I27" s="12">
        <f t="shared" si="4"/>
        <v>0.10294117647058823</v>
      </c>
      <c r="J27" s="12">
        <f t="shared" si="5"/>
        <v>3.4313725490196081E-2</v>
      </c>
      <c r="K27" s="12">
        <f t="shared" si="6"/>
        <v>0.86274509803921573</v>
      </c>
      <c r="O27" s="16"/>
    </row>
    <row r="28" spans="2:15" ht="15.75" x14ac:dyDescent="0.25">
      <c r="B28" s="10">
        <v>25</v>
      </c>
      <c r="C28" s="11" t="s">
        <v>56</v>
      </c>
      <c r="D28" s="11">
        <v>16</v>
      </c>
      <c r="E28" s="11">
        <v>2</v>
      </c>
      <c r="F28" s="11">
        <v>201</v>
      </c>
      <c r="G28" s="11">
        <v>219</v>
      </c>
      <c r="H28" s="4"/>
      <c r="I28" s="12">
        <f t="shared" si="4"/>
        <v>7.3059360730593603E-2</v>
      </c>
      <c r="J28" s="12">
        <f t="shared" si="5"/>
        <v>9.1324200913242004E-3</v>
      </c>
      <c r="K28" s="12">
        <f t="shared" si="6"/>
        <v>0.9178082191780822</v>
      </c>
      <c r="O28" s="16"/>
    </row>
    <row r="29" spans="2:15" ht="15.75" x14ac:dyDescent="0.25">
      <c r="B29" s="10">
        <v>26</v>
      </c>
      <c r="C29" s="11" t="s">
        <v>57</v>
      </c>
      <c r="D29" s="11">
        <v>15</v>
      </c>
      <c r="E29" s="11">
        <v>0</v>
      </c>
      <c r="F29" s="11">
        <v>201</v>
      </c>
      <c r="G29" s="11">
        <v>216</v>
      </c>
      <c r="H29" s="4"/>
      <c r="I29" s="12">
        <f t="shared" si="4"/>
        <v>6.9444444444444448E-2</v>
      </c>
      <c r="J29" s="12">
        <f t="shared" si="5"/>
        <v>0</v>
      </c>
      <c r="K29" s="12">
        <f t="shared" si="6"/>
        <v>0.93055555555555558</v>
      </c>
      <c r="O29" s="16"/>
    </row>
    <row r="30" spans="2:15" ht="15.75" x14ac:dyDescent="0.25">
      <c r="B30" s="10">
        <v>27</v>
      </c>
      <c r="C30" s="11" t="s">
        <v>58</v>
      </c>
      <c r="D30" s="11">
        <v>4</v>
      </c>
      <c r="E30" s="11">
        <v>0</v>
      </c>
      <c r="F30" s="11">
        <v>164</v>
      </c>
      <c r="G30" s="11">
        <v>168</v>
      </c>
      <c r="H30" s="4"/>
      <c r="I30" s="12">
        <f t="shared" si="4"/>
        <v>2.3809523809523808E-2</v>
      </c>
      <c r="J30" s="12">
        <f t="shared" si="5"/>
        <v>0</v>
      </c>
      <c r="K30" s="12">
        <f t="shared" si="6"/>
        <v>0.97619047619047616</v>
      </c>
      <c r="O30" s="16"/>
    </row>
    <row r="31" spans="2:15" ht="15.75" x14ac:dyDescent="0.25">
      <c r="B31" s="10">
        <v>28</v>
      </c>
      <c r="C31" s="11" t="s">
        <v>59</v>
      </c>
      <c r="D31" s="11">
        <v>7</v>
      </c>
      <c r="E31" s="11">
        <v>0</v>
      </c>
      <c r="F31" s="11">
        <v>159</v>
      </c>
      <c r="G31" s="11">
        <v>166</v>
      </c>
      <c r="H31" s="4"/>
      <c r="I31" s="12">
        <f t="shared" si="4"/>
        <v>4.2168674698795178E-2</v>
      </c>
      <c r="J31" s="12">
        <f t="shared" si="5"/>
        <v>0</v>
      </c>
      <c r="K31" s="12">
        <f t="shared" si="6"/>
        <v>0.95783132530120485</v>
      </c>
      <c r="O31" s="16"/>
    </row>
    <row r="32" spans="2:15" ht="15.75" x14ac:dyDescent="0.25">
      <c r="B32" s="10">
        <v>29</v>
      </c>
      <c r="C32" s="11" t="s">
        <v>60</v>
      </c>
      <c r="D32" s="11">
        <v>2</v>
      </c>
      <c r="E32" s="11">
        <v>0</v>
      </c>
      <c r="F32" s="11">
        <v>198</v>
      </c>
      <c r="G32" s="11">
        <v>200</v>
      </c>
      <c r="H32" s="4"/>
      <c r="I32" s="12">
        <f t="shared" si="4"/>
        <v>0.01</v>
      </c>
      <c r="J32" s="12">
        <f t="shared" si="5"/>
        <v>0</v>
      </c>
      <c r="K32" s="12">
        <f t="shared" si="6"/>
        <v>0.99</v>
      </c>
    </row>
    <row r="33" spans="2:11" ht="15.75" x14ac:dyDescent="0.25">
      <c r="B33" s="10">
        <v>30</v>
      </c>
      <c r="C33" s="11" t="s">
        <v>61</v>
      </c>
      <c r="D33" s="11">
        <v>1</v>
      </c>
      <c r="E33" s="11">
        <v>2</v>
      </c>
      <c r="F33" s="11">
        <v>185</v>
      </c>
      <c r="G33" s="11">
        <v>188</v>
      </c>
      <c r="H33" s="4"/>
      <c r="I33" s="12">
        <f t="shared" si="4"/>
        <v>5.3191489361702126E-3</v>
      </c>
      <c r="J33" s="12">
        <f t="shared" si="5"/>
        <v>1.0638297872340425E-2</v>
      </c>
      <c r="K33" s="12">
        <f t="shared" si="6"/>
        <v>0.98404255319148937</v>
      </c>
    </row>
    <row r="34" spans="2:11" ht="15.75" x14ac:dyDescent="0.25">
      <c r="B34" s="10">
        <v>31</v>
      </c>
      <c r="C34" s="11" t="s">
        <v>62</v>
      </c>
      <c r="D34" s="11">
        <v>0</v>
      </c>
      <c r="E34" s="11">
        <v>1</v>
      </c>
      <c r="F34" s="11">
        <v>188</v>
      </c>
      <c r="G34" s="11">
        <v>189</v>
      </c>
      <c r="H34" s="4"/>
      <c r="I34" s="12">
        <f t="shared" ref="I34:I35" si="7">D34/$G34</f>
        <v>0</v>
      </c>
      <c r="J34" s="12">
        <f t="shared" ref="J34:J35" si="8">E34/$G34</f>
        <v>5.2910052910052907E-3</v>
      </c>
      <c r="K34" s="12">
        <f t="shared" ref="K34:K35" si="9">F34/$G34</f>
        <v>0.99470899470899465</v>
      </c>
    </row>
    <row r="35" spans="2:11" ht="15.75" x14ac:dyDescent="0.25">
      <c r="B35" s="10">
        <v>32</v>
      </c>
      <c r="C35" s="11" t="s">
        <v>63</v>
      </c>
      <c r="D35" s="11">
        <v>1</v>
      </c>
      <c r="E35" s="11">
        <v>1</v>
      </c>
      <c r="F35" s="11">
        <v>185</v>
      </c>
      <c r="G35" s="11">
        <v>187</v>
      </c>
      <c r="H35" s="4"/>
      <c r="I35" s="12">
        <f t="shared" si="7"/>
        <v>5.3475935828877002E-3</v>
      </c>
      <c r="J35" s="12">
        <f t="shared" si="8"/>
        <v>5.3475935828877002E-3</v>
      </c>
      <c r="K35" s="12">
        <f t="shared" si="9"/>
        <v>0.98930481283422456</v>
      </c>
    </row>
    <row r="36" spans="2:11" ht="15.75" x14ac:dyDescent="0.25">
      <c r="B36" s="10">
        <v>33</v>
      </c>
      <c r="C36" s="11" t="s">
        <v>64</v>
      </c>
      <c r="D36" s="11">
        <v>5</v>
      </c>
      <c r="E36" s="11">
        <v>1</v>
      </c>
      <c r="F36" s="11">
        <v>176</v>
      </c>
      <c r="G36" s="11">
        <v>182</v>
      </c>
      <c r="H36" s="4"/>
      <c r="I36" s="12">
        <f t="shared" ref="I36" si="10">D36/$G36</f>
        <v>2.7472527472527472E-2</v>
      </c>
      <c r="J36" s="12">
        <f t="shared" ref="J36" si="11">E36/$G36</f>
        <v>5.4945054945054949E-3</v>
      </c>
      <c r="K36" s="12">
        <f t="shared" ref="K36" si="12">F36/$G36</f>
        <v>0.96703296703296704</v>
      </c>
    </row>
    <row r="37" spans="2:11" ht="15.75" x14ac:dyDescent="0.25">
      <c r="B37" s="10">
        <v>34</v>
      </c>
      <c r="C37" s="11" t="s">
        <v>65</v>
      </c>
      <c r="D37" s="11">
        <v>2</v>
      </c>
      <c r="E37" s="11">
        <v>1</v>
      </c>
      <c r="F37" s="11">
        <v>195</v>
      </c>
      <c r="G37" s="11">
        <v>198</v>
      </c>
      <c r="I37" s="12">
        <f t="shared" ref="I37" si="13">D37/$G37</f>
        <v>1.0101010101010102E-2</v>
      </c>
      <c r="J37" s="12">
        <f t="shared" ref="J37" si="14">E37/$G37</f>
        <v>5.0505050505050509E-3</v>
      </c>
      <c r="K37" s="12">
        <f t="shared" ref="K37" si="15">F37/$G37</f>
        <v>0.98484848484848486</v>
      </c>
    </row>
    <row r="38" spans="2:11" ht="15.75" x14ac:dyDescent="0.25">
      <c r="B38" s="10">
        <v>35</v>
      </c>
      <c r="C38" s="11" t="s">
        <v>66</v>
      </c>
      <c r="D38" s="11">
        <v>2</v>
      </c>
      <c r="E38" s="11">
        <v>1</v>
      </c>
      <c r="F38" s="11">
        <v>188</v>
      </c>
      <c r="G38" s="11">
        <v>191</v>
      </c>
      <c r="I38" s="12">
        <f t="shared" ref="I38" si="16">D38/$G38</f>
        <v>1.0471204188481676E-2</v>
      </c>
      <c r="J38" s="12">
        <f t="shared" ref="J38" si="17">E38/$G38</f>
        <v>5.235602094240838E-3</v>
      </c>
      <c r="K38" s="12">
        <f t="shared" ref="K38" si="18">F38/$G38</f>
        <v>0.98429319371727753</v>
      </c>
    </row>
    <row r="39" spans="2:11" ht="15.75" x14ac:dyDescent="0.25">
      <c r="B39" s="10">
        <v>36</v>
      </c>
      <c r="C39" s="11" t="s">
        <v>67</v>
      </c>
      <c r="D39" s="11">
        <v>1</v>
      </c>
      <c r="E39" s="11">
        <v>0</v>
      </c>
      <c r="F39" s="11">
        <v>205</v>
      </c>
      <c r="G39" s="11">
        <v>206</v>
      </c>
      <c r="I39" s="12">
        <f t="shared" ref="I39" si="19">D39/$G39</f>
        <v>4.8543689320388345E-3</v>
      </c>
      <c r="J39" s="12">
        <f t="shared" ref="J39" si="20">E39/$G39</f>
        <v>0</v>
      </c>
      <c r="K39" s="12">
        <f t="shared" ref="K39" si="21">F39/$G39</f>
        <v>0.99514563106796117</v>
      </c>
    </row>
    <row r="40" spans="2:11" ht="15.75" x14ac:dyDescent="0.25">
      <c r="B40" s="10">
        <v>37</v>
      </c>
      <c r="C40" s="11" t="s">
        <v>68</v>
      </c>
      <c r="D40" s="11">
        <v>0</v>
      </c>
      <c r="E40" s="11">
        <v>1</v>
      </c>
      <c r="F40" s="11">
        <v>207</v>
      </c>
      <c r="G40" s="11">
        <v>208</v>
      </c>
      <c r="I40" s="12">
        <f t="shared" ref="I40" si="22">D40/$G40</f>
        <v>0</v>
      </c>
      <c r="J40" s="12">
        <f t="shared" ref="J40" si="23">E40/$G40</f>
        <v>4.807692307692308E-3</v>
      </c>
      <c r="K40" s="12">
        <f t="shared" ref="K40" si="24">F40/$G40</f>
        <v>0.99519230769230771</v>
      </c>
    </row>
    <row r="41" spans="2:11" ht="15.75" x14ac:dyDescent="0.25">
      <c r="B41" s="10">
        <v>38</v>
      </c>
      <c r="C41" s="11" t="s">
        <v>69</v>
      </c>
      <c r="D41" s="11">
        <v>3</v>
      </c>
      <c r="E41" s="11">
        <v>0</v>
      </c>
      <c r="F41" s="11">
        <v>192</v>
      </c>
      <c r="G41" s="11">
        <v>195</v>
      </c>
      <c r="I41" s="12">
        <f t="shared" ref="I41" si="25">D41/$G41</f>
        <v>1.5384615384615385E-2</v>
      </c>
      <c r="J41" s="12">
        <f t="shared" ref="J41" si="26">E41/$G41</f>
        <v>0</v>
      </c>
      <c r="K41" s="12">
        <f t="shared" ref="K41" si="27">F41/$G41</f>
        <v>0.98461538461538467</v>
      </c>
    </row>
    <row r="42" spans="2:11" ht="15.75" x14ac:dyDescent="0.25">
      <c r="B42" s="10">
        <v>39</v>
      </c>
      <c r="C42" s="11" t="s">
        <v>70</v>
      </c>
      <c r="D42" s="11">
        <v>5</v>
      </c>
      <c r="E42" s="11">
        <v>0</v>
      </c>
      <c r="F42" s="11">
        <v>199</v>
      </c>
      <c r="G42" s="11">
        <v>204</v>
      </c>
      <c r="I42" s="12">
        <f t="shared" ref="I42" si="28">D42/$G42</f>
        <v>2.4509803921568627E-2</v>
      </c>
      <c r="J42" s="12">
        <f t="shared" ref="J42" si="29">E42/$G42</f>
        <v>0</v>
      </c>
      <c r="K42" s="12">
        <f t="shared" ref="K42" si="30">F42/$G42</f>
        <v>0.97549019607843135</v>
      </c>
    </row>
    <row r="43" spans="2:11" ht="15.75" x14ac:dyDescent="0.25">
      <c r="B43" s="10">
        <v>40</v>
      </c>
      <c r="C43" s="11" t="s">
        <v>71</v>
      </c>
      <c r="D43" s="11">
        <v>5</v>
      </c>
      <c r="E43" s="11">
        <v>2</v>
      </c>
      <c r="F43" s="11">
        <v>206</v>
      </c>
      <c r="G43" s="11">
        <v>213</v>
      </c>
      <c r="I43" s="12">
        <f t="shared" ref="I43" si="31">D43/$G43</f>
        <v>2.3474178403755867E-2</v>
      </c>
      <c r="J43" s="12">
        <f t="shared" ref="J43" si="32">E43/$G43</f>
        <v>9.3896713615023476E-3</v>
      </c>
      <c r="K43" s="12">
        <f t="shared" ref="K43" si="33">F43/$G43</f>
        <v>0.96713615023474175</v>
      </c>
    </row>
    <row r="44" spans="2:11" ht="15.75" x14ac:dyDescent="0.25">
      <c r="B44" s="10">
        <v>41</v>
      </c>
      <c r="C44" s="11" t="s">
        <v>72</v>
      </c>
      <c r="D44" s="11">
        <v>12</v>
      </c>
      <c r="E44" s="11">
        <v>1</v>
      </c>
      <c r="F44" s="11">
        <v>213</v>
      </c>
      <c r="G44" s="11">
        <v>226</v>
      </c>
      <c r="I44" s="12">
        <f t="shared" ref="I44" si="34">D44/$G44</f>
        <v>5.3097345132743362E-2</v>
      </c>
      <c r="J44" s="12">
        <f t="shared" ref="J44" si="35">E44/$G44</f>
        <v>4.4247787610619468E-3</v>
      </c>
      <c r="K44" s="12">
        <f t="shared" ref="K44" si="36">F44/$G44</f>
        <v>0.94247787610619471</v>
      </c>
    </row>
    <row r="45" spans="2:11" ht="15.75" x14ac:dyDescent="0.25">
      <c r="B45" s="10">
        <v>42</v>
      </c>
      <c r="C45" s="11" t="s">
        <v>73</v>
      </c>
      <c r="D45" s="11">
        <v>20</v>
      </c>
      <c r="E45" s="11">
        <v>5</v>
      </c>
      <c r="F45" s="11">
        <v>242</v>
      </c>
      <c r="G45" s="11">
        <v>267</v>
      </c>
      <c r="I45" s="12">
        <f t="shared" ref="I45:I46" si="37">D45/$G45</f>
        <v>7.4906367041198504E-2</v>
      </c>
      <c r="J45" s="12">
        <f t="shared" ref="J45:J46" si="38">E45/$G45</f>
        <v>1.8726591760299626E-2</v>
      </c>
      <c r="K45" s="12">
        <f t="shared" ref="K45:K46" si="39">F45/$G45</f>
        <v>0.90636704119850187</v>
      </c>
    </row>
    <row r="46" spans="2:11" ht="15.75" x14ac:dyDescent="0.25">
      <c r="B46" s="10">
        <v>43</v>
      </c>
      <c r="C46" s="11" t="s">
        <v>74</v>
      </c>
      <c r="D46" s="11">
        <v>26</v>
      </c>
      <c r="E46" s="11">
        <v>7</v>
      </c>
      <c r="F46" s="11">
        <v>212</v>
      </c>
      <c r="G46" s="11">
        <v>245</v>
      </c>
      <c r="I46" s="12">
        <f t="shared" si="37"/>
        <v>0.10612244897959183</v>
      </c>
      <c r="J46" s="12">
        <f t="shared" si="38"/>
        <v>2.8571428571428571E-2</v>
      </c>
      <c r="K46" s="12">
        <f t="shared" si="39"/>
        <v>0.86530612244897964</v>
      </c>
    </row>
    <row r="47" spans="2:11" ht="15.75" x14ac:dyDescent="0.25">
      <c r="B47" s="10">
        <v>44</v>
      </c>
      <c r="C47" s="11" t="s">
        <v>75</v>
      </c>
      <c r="D47" s="11">
        <v>40</v>
      </c>
      <c r="E47" s="11">
        <v>5</v>
      </c>
      <c r="F47" s="11">
        <v>207</v>
      </c>
      <c r="G47" s="11">
        <v>252</v>
      </c>
      <c r="I47" s="12">
        <f t="shared" ref="I47" si="40">D47/$G47</f>
        <v>0.15873015873015872</v>
      </c>
      <c r="J47" s="12">
        <f t="shared" ref="J47" si="41">E47/$G47</f>
        <v>1.984126984126984E-2</v>
      </c>
      <c r="K47" s="12">
        <f t="shared" ref="K47" si="42">F47/$G47</f>
        <v>0.8214285714285714</v>
      </c>
    </row>
    <row r="48" spans="2:11" ht="15.75" x14ac:dyDescent="0.25">
      <c r="B48" s="10">
        <v>45</v>
      </c>
      <c r="C48" s="11" t="s">
        <v>76</v>
      </c>
      <c r="D48" s="11">
        <v>70</v>
      </c>
      <c r="E48" s="11">
        <v>4</v>
      </c>
      <c r="F48" s="11">
        <v>210</v>
      </c>
      <c r="G48" s="11">
        <v>284</v>
      </c>
      <c r="I48" s="12">
        <f t="shared" ref="I48" si="43">D48/$G48</f>
        <v>0.24647887323943662</v>
      </c>
      <c r="J48" s="12">
        <f t="shared" ref="J48" si="44">E48/$G48</f>
        <v>1.4084507042253521E-2</v>
      </c>
      <c r="K48" s="12">
        <f t="shared" ref="K48" si="45">F48/$G48</f>
        <v>0.73943661971830987</v>
      </c>
    </row>
    <row r="49" spans="2:11" ht="15.75" x14ac:dyDescent="0.25">
      <c r="B49" s="10">
        <v>46</v>
      </c>
      <c r="C49" s="11" t="s">
        <v>77</v>
      </c>
      <c r="D49" s="11">
        <v>79</v>
      </c>
      <c r="E49" s="11">
        <v>5</v>
      </c>
      <c r="F49" s="11">
        <v>242</v>
      </c>
      <c r="G49" s="11">
        <v>326</v>
      </c>
      <c r="I49" s="12">
        <f t="shared" ref="I49" si="46">D49/$G49</f>
        <v>0.24233128834355827</v>
      </c>
      <c r="J49" s="12">
        <f t="shared" ref="J49" si="47">E49/$G49</f>
        <v>1.5337423312883436E-2</v>
      </c>
      <c r="K49" s="12">
        <f t="shared" ref="K49" si="48">F49/$G49</f>
        <v>0.74233128834355833</v>
      </c>
    </row>
    <row r="50" spans="2:11" ht="15.75" x14ac:dyDescent="0.25">
      <c r="B50" s="10">
        <v>47</v>
      </c>
      <c r="C50" s="11" t="s">
        <v>78</v>
      </c>
      <c r="D50" s="11">
        <v>88</v>
      </c>
      <c r="E50" s="11">
        <v>6</v>
      </c>
      <c r="F50" s="11">
        <v>217</v>
      </c>
      <c r="G50" s="11">
        <v>311</v>
      </c>
      <c r="I50" s="12">
        <f t="shared" ref="I50" si="49">D50/$G50</f>
        <v>0.28295819935691319</v>
      </c>
      <c r="J50" s="12">
        <f t="shared" ref="J50" si="50">E50/$G50</f>
        <v>1.9292604501607719E-2</v>
      </c>
      <c r="K50" s="12">
        <f t="shared" ref="K50" si="51">F50/$G50</f>
        <v>0.69774919614147912</v>
      </c>
    </row>
    <row r="51" spans="2:11" ht="15.75" x14ac:dyDescent="0.25">
      <c r="B51" s="10">
        <v>48</v>
      </c>
      <c r="C51" s="11" t="s">
        <v>79</v>
      </c>
      <c r="D51" s="11">
        <v>96</v>
      </c>
      <c r="E51" s="11">
        <v>5</v>
      </c>
      <c r="F51" s="11">
        <v>217</v>
      </c>
      <c r="G51" s="11">
        <v>318</v>
      </c>
      <c r="I51" s="12">
        <f t="shared" ref="I51" si="52">D51/$G51</f>
        <v>0.30188679245283018</v>
      </c>
      <c r="J51" s="12">
        <f t="shared" ref="J51" si="53">E51/$G51</f>
        <v>1.5723270440251572E-2</v>
      </c>
      <c r="K51" s="12">
        <f t="shared" ref="K51" si="54">F51/$G51</f>
        <v>0.6823899371069182</v>
      </c>
    </row>
    <row r="52" spans="2:11" ht="15.75" x14ac:dyDescent="0.25">
      <c r="B52" s="10">
        <v>49</v>
      </c>
      <c r="C52" s="11" t="s">
        <v>80</v>
      </c>
      <c r="D52" s="11">
        <v>76</v>
      </c>
      <c r="E52" s="11">
        <v>5</v>
      </c>
      <c r="F52" s="11">
        <v>198</v>
      </c>
      <c r="G52" s="11">
        <v>279</v>
      </c>
      <c r="I52" s="12">
        <f t="shared" ref="I52" si="55">D52/$G52</f>
        <v>0.27240143369175629</v>
      </c>
      <c r="J52" s="12">
        <f t="shared" ref="J52" si="56">E52/$G52</f>
        <v>1.7921146953405017E-2</v>
      </c>
      <c r="K52" s="12">
        <f t="shared" ref="K52" si="57">F52/$G52</f>
        <v>0.70967741935483875</v>
      </c>
    </row>
    <row r="53" spans="2:11" ht="15.75" x14ac:dyDescent="0.25">
      <c r="B53" s="10">
        <v>50</v>
      </c>
      <c r="C53" s="11" t="s">
        <v>81</v>
      </c>
      <c r="D53" s="11">
        <v>73</v>
      </c>
      <c r="E53" s="11">
        <v>6</v>
      </c>
      <c r="F53" s="11">
        <v>202</v>
      </c>
      <c r="G53" s="11">
        <v>281</v>
      </c>
      <c r="I53" s="12">
        <f t="shared" ref="I53" si="58">D53/$G53</f>
        <v>0.2597864768683274</v>
      </c>
      <c r="J53" s="12">
        <f t="shared" ref="J53" si="59">E53/$G53</f>
        <v>2.1352313167259787E-2</v>
      </c>
      <c r="K53" s="12">
        <f t="shared" ref="K53" si="60">F53/$G53</f>
        <v>0.71886120996441283</v>
      </c>
    </row>
    <row r="54" spans="2:11" ht="15.75" x14ac:dyDescent="0.25">
      <c r="B54" s="10">
        <v>51</v>
      </c>
      <c r="C54" s="11" t="s">
        <v>82</v>
      </c>
      <c r="D54" s="11">
        <v>65</v>
      </c>
      <c r="E54" s="11">
        <v>7</v>
      </c>
      <c r="F54" s="11">
        <v>178</v>
      </c>
      <c r="G54" s="11">
        <v>250</v>
      </c>
      <c r="I54" s="12">
        <f t="shared" ref="I54" si="61">D54/$G54</f>
        <v>0.26</v>
      </c>
      <c r="J54" s="12">
        <f t="shared" ref="J54" si="62">E54/$G54</f>
        <v>2.8000000000000001E-2</v>
      </c>
      <c r="K54" s="12">
        <f t="shared" ref="K54" si="63">F54/$G54</f>
        <v>0.71199999999999997</v>
      </c>
    </row>
    <row r="55" spans="2:11" ht="15.75" x14ac:dyDescent="0.25">
      <c r="B55" s="10">
        <v>52</v>
      </c>
      <c r="C55" s="11" t="s">
        <v>83</v>
      </c>
      <c r="D55" s="11">
        <v>82</v>
      </c>
      <c r="E55" s="11">
        <v>15</v>
      </c>
      <c r="F55" s="11">
        <v>199</v>
      </c>
      <c r="G55" s="11">
        <v>296</v>
      </c>
      <c r="I55" s="12">
        <f t="shared" ref="I55" si="64">D55/$G55</f>
        <v>0.27702702702702703</v>
      </c>
      <c r="J55" s="12">
        <f t="shared" ref="J55" si="65">E55/$G55</f>
        <v>5.0675675675675678E-2</v>
      </c>
      <c r="K55" s="12">
        <f t="shared" ref="K55" si="66">F55/$G55</f>
        <v>0.67229729729729726</v>
      </c>
    </row>
    <row r="56" spans="2:11" ht="16.5" thickBot="1" x14ac:dyDescent="0.3">
      <c r="B56" s="17">
        <v>53</v>
      </c>
      <c r="C56" s="18" t="s">
        <v>84</v>
      </c>
      <c r="D56" s="18">
        <v>73</v>
      </c>
      <c r="E56" s="18">
        <v>8</v>
      </c>
      <c r="F56" s="18">
        <v>215</v>
      </c>
      <c r="G56" s="18">
        <f>SUM(D56:F56)</f>
        <v>296</v>
      </c>
      <c r="I56" s="19">
        <f t="shared" ref="I56" si="67">D56/$G56</f>
        <v>0.24662162162162163</v>
      </c>
      <c r="J56" s="19">
        <f t="shared" ref="J56" si="68">E56/$G56</f>
        <v>2.7027027027027029E-2</v>
      </c>
      <c r="K56" s="19">
        <f t="shared" ref="K56" si="69">F56/$G56</f>
        <v>0.72635135135135132</v>
      </c>
    </row>
    <row r="57" spans="2:11" ht="16.5" thickTop="1" x14ac:dyDescent="0.25">
      <c r="B57" s="10">
        <v>1</v>
      </c>
      <c r="C57" s="11" t="s">
        <v>85</v>
      </c>
      <c r="D57" s="11">
        <v>102</v>
      </c>
      <c r="E57" s="11">
        <v>6</v>
      </c>
      <c r="F57" s="11">
        <v>224</v>
      </c>
      <c r="G57" s="11">
        <f>SUM(D57:F57)</f>
        <v>332</v>
      </c>
      <c r="I57" s="12">
        <f t="shared" ref="I57:K58" si="70">D57/$G57</f>
        <v>0.30722891566265059</v>
      </c>
      <c r="J57" s="12">
        <f t="shared" si="70"/>
        <v>1.8072289156626505E-2</v>
      </c>
      <c r="K57" s="12">
        <f t="shared" si="70"/>
        <v>0.67469879518072284</v>
      </c>
    </row>
    <row r="58" spans="2:11" ht="15.75" x14ac:dyDescent="0.25">
      <c r="B58" s="10">
        <v>2</v>
      </c>
      <c r="C58" s="11" t="s">
        <v>86</v>
      </c>
      <c r="D58" s="11">
        <v>137</v>
      </c>
      <c r="E58" s="11">
        <v>6</v>
      </c>
      <c r="F58" s="11">
        <v>196</v>
      </c>
      <c r="G58" s="11">
        <v>339</v>
      </c>
      <c r="I58" s="12">
        <f t="shared" si="70"/>
        <v>0.40412979351032446</v>
      </c>
      <c r="J58" s="12">
        <f t="shared" si="70"/>
        <v>1.7699115044247787E-2</v>
      </c>
      <c r="K58" s="12">
        <f t="shared" si="70"/>
        <v>0.57817109144542778</v>
      </c>
    </row>
    <row r="59" spans="2:11" ht="15.75" x14ac:dyDescent="0.25">
      <c r="B59" s="10">
        <v>3</v>
      </c>
      <c r="C59" s="11" t="s">
        <v>87</v>
      </c>
      <c r="D59" s="11">
        <v>121</v>
      </c>
      <c r="E59" s="11">
        <v>6</v>
      </c>
      <c r="F59" s="11">
        <v>212</v>
      </c>
      <c r="G59" s="11">
        <v>339</v>
      </c>
      <c r="I59" s="12">
        <f t="shared" ref="I59" si="71">D59/$G59</f>
        <v>0.35693215339233036</v>
      </c>
      <c r="J59" s="12">
        <f t="shared" ref="J59" si="72">E59/$G59</f>
        <v>1.7699115044247787E-2</v>
      </c>
      <c r="K59" s="12">
        <f t="shared" ref="K59" si="73">F59/$G59</f>
        <v>0.62536873156342188</v>
      </c>
    </row>
    <row r="60" spans="2:11" ht="15.75" x14ac:dyDescent="0.25">
      <c r="B60" s="10">
        <v>4</v>
      </c>
      <c r="C60" s="11" t="s">
        <v>88</v>
      </c>
      <c r="D60" s="11">
        <v>104</v>
      </c>
      <c r="E60" s="11">
        <v>5</v>
      </c>
      <c r="F60" s="11">
        <v>229</v>
      </c>
      <c r="G60" s="11">
        <v>338</v>
      </c>
      <c r="I60" s="12">
        <f t="shared" ref="I60" si="74">D60/$G60</f>
        <v>0.30769230769230771</v>
      </c>
      <c r="J60" s="12">
        <f t="shared" ref="J60" si="75">E60/$G60</f>
        <v>1.4792899408284023E-2</v>
      </c>
      <c r="K60" s="12">
        <f t="shared" ref="K60" si="76">F60/$G60</f>
        <v>0.6775147928994083</v>
      </c>
    </row>
    <row r="61" spans="2:11" ht="15.75" x14ac:dyDescent="0.25">
      <c r="B61" s="10">
        <v>5</v>
      </c>
      <c r="C61" s="11" t="s">
        <v>89</v>
      </c>
      <c r="D61" s="11">
        <v>56</v>
      </c>
      <c r="E61" s="11">
        <v>2</v>
      </c>
      <c r="F61" s="11">
        <v>183</v>
      </c>
      <c r="G61" s="11">
        <f t="shared" ref="G61" si="77">SUM(D61:F61)</f>
        <v>241</v>
      </c>
      <c r="I61" s="12">
        <f t="shared" ref="I61" si="78">D61/$G61</f>
        <v>0.23236514522821577</v>
      </c>
      <c r="J61" s="12">
        <f t="shared" ref="J61" si="79">E61/$G61</f>
        <v>8.2987551867219917E-3</v>
      </c>
      <c r="K61" s="12">
        <f t="shared" ref="K61" si="80">F61/$G61</f>
        <v>0.75933609958506221</v>
      </c>
    </row>
    <row r="62" spans="2:11" ht="15.75" x14ac:dyDescent="0.25">
      <c r="B62" s="10">
        <v>6</v>
      </c>
      <c r="C62" s="11" t="s">
        <v>90</v>
      </c>
      <c r="D62" s="11">
        <v>52</v>
      </c>
      <c r="E62" s="11">
        <v>2</v>
      </c>
      <c r="F62" s="11">
        <v>224</v>
      </c>
      <c r="G62" s="11">
        <v>278</v>
      </c>
      <c r="I62" s="12">
        <f t="shared" ref="I62" si="81">D62/$G62</f>
        <v>0.18705035971223022</v>
      </c>
      <c r="J62" s="12">
        <f t="shared" ref="J62" si="82">E62/$G62</f>
        <v>7.1942446043165471E-3</v>
      </c>
      <c r="K62" s="12">
        <f t="shared" ref="K62" si="83">F62/$G62</f>
        <v>0.80575539568345322</v>
      </c>
    </row>
    <row r="63" spans="2:11" ht="15.75" x14ac:dyDescent="0.25">
      <c r="B63" s="10">
        <v>7</v>
      </c>
      <c r="C63" s="11" t="s">
        <v>91</v>
      </c>
      <c r="D63" s="11">
        <v>36</v>
      </c>
      <c r="E63" s="11">
        <v>2</v>
      </c>
      <c r="F63" s="11">
        <v>183</v>
      </c>
      <c r="G63" s="11">
        <v>221</v>
      </c>
      <c r="I63" s="12">
        <f t="shared" ref="I63" si="84">D63/$G63</f>
        <v>0.16289592760180996</v>
      </c>
      <c r="J63" s="12">
        <f t="shared" ref="J63" si="85">E63/$G63</f>
        <v>9.0497737556561094E-3</v>
      </c>
      <c r="K63" s="12">
        <f t="shared" ref="K63" si="86">F63/$G63</f>
        <v>0.82805429864253388</v>
      </c>
    </row>
    <row r="64" spans="2:11" ht="15.75" x14ac:dyDescent="0.25">
      <c r="B64" s="10">
        <v>8</v>
      </c>
      <c r="C64" s="11" t="s">
        <v>92</v>
      </c>
      <c r="D64" s="11">
        <v>26</v>
      </c>
      <c r="E64" s="11">
        <v>2</v>
      </c>
      <c r="F64" s="11">
        <v>196</v>
      </c>
      <c r="G64" s="11">
        <v>224</v>
      </c>
      <c r="I64" s="12">
        <f t="shared" ref="I64" si="87">D64/$G64</f>
        <v>0.11607142857142858</v>
      </c>
      <c r="J64" s="12">
        <f t="shared" ref="J64" si="88">E64/$G64</f>
        <v>8.9285714285714281E-3</v>
      </c>
      <c r="K64" s="12">
        <f t="shared" ref="K64" si="89">F64/$G64</f>
        <v>0.875</v>
      </c>
    </row>
    <row r="65" spans="2:11" ht="15.75" x14ac:dyDescent="0.25">
      <c r="B65" s="10">
        <v>9</v>
      </c>
      <c r="C65" s="11" t="s">
        <v>93</v>
      </c>
      <c r="D65" s="11">
        <v>11</v>
      </c>
      <c r="E65" s="11">
        <v>1</v>
      </c>
      <c r="F65" s="11">
        <v>195</v>
      </c>
      <c r="G65" s="11">
        <v>207</v>
      </c>
      <c r="I65" s="12">
        <f t="shared" ref="I65" si="90">D65/$G65</f>
        <v>5.3140096618357488E-2</v>
      </c>
      <c r="J65" s="12">
        <f t="shared" ref="J65" si="91">E65/$G65</f>
        <v>4.830917874396135E-3</v>
      </c>
      <c r="K65" s="12">
        <f t="shared" ref="K65" si="92">F65/$G65</f>
        <v>0.94202898550724634</v>
      </c>
    </row>
    <row r="66" spans="2:11" ht="15.75" x14ac:dyDescent="0.25">
      <c r="B66" s="10">
        <v>10</v>
      </c>
      <c r="C66" s="11" t="s">
        <v>94</v>
      </c>
      <c r="D66" s="11">
        <v>13</v>
      </c>
      <c r="E66" s="11">
        <v>1</v>
      </c>
      <c r="F66" s="11">
        <v>185</v>
      </c>
      <c r="G66" s="11">
        <v>199</v>
      </c>
      <c r="I66" s="12">
        <f t="shared" ref="I66:I72" si="93">D66/$G66</f>
        <v>6.5326633165829151E-2</v>
      </c>
      <c r="J66" s="12">
        <f t="shared" ref="J66:J73" si="94">E66/$G66</f>
        <v>5.0251256281407036E-3</v>
      </c>
      <c r="K66" s="12">
        <f t="shared" ref="K66:K73" si="95">F66/$G66</f>
        <v>0.92964824120603018</v>
      </c>
    </row>
    <row r="67" spans="2:11" ht="15.75" x14ac:dyDescent="0.25">
      <c r="B67" s="10">
        <v>11</v>
      </c>
      <c r="C67" s="11" t="s">
        <v>95</v>
      </c>
      <c r="D67" s="20">
        <v>7</v>
      </c>
      <c r="E67" s="20">
        <v>1</v>
      </c>
      <c r="F67" s="20">
        <v>183</v>
      </c>
      <c r="G67" s="11">
        <v>191</v>
      </c>
      <c r="I67" s="12">
        <f t="shared" si="93"/>
        <v>3.6649214659685861E-2</v>
      </c>
      <c r="J67" s="12">
        <f t="shared" si="94"/>
        <v>5.235602094240838E-3</v>
      </c>
      <c r="K67" s="12">
        <f t="shared" si="95"/>
        <v>0.95811518324607325</v>
      </c>
    </row>
    <row r="68" spans="2:11" ht="15.6" customHeight="1" x14ac:dyDescent="0.25">
      <c r="B68" s="10">
        <v>12</v>
      </c>
      <c r="C68" s="11" t="s">
        <v>96</v>
      </c>
      <c r="D68" s="20">
        <v>10</v>
      </c>
      <c r="E68" s="20">
        <v>0</v>
      </c>
      <c r="F68" s="20">
        <v>177</v>
      </c>
      <c r="G68" s="11">
        <v>187</v>
      </c>
      <c r="I68" s="12">
        <f t="shared" si="93"/>
        <v>5.3475935828877004E-2</v>
      </c>
      <c r="J68" s="12">
        <f t="shared" si="94"/>
        <v>0</v>
      </c>
      <c r="K68" s="12">
        <f t="shared" si="95"/>
        <v>0.946524064171123</v>
      </c>
    </row>
    <row r="69" spans="2:11" ht="15.6" customHeight="1" x14ac:dyDescent="0.25">
      <c r="B69" s="10">
        <v>13</v>
      </c>
      <c r="C69" s="11" t="s">
        <v>97</v>
      </c>
      <c r="D69" s="21">
        <v>2</v>
      </c>
      <c r="E69" s="21">
        <v>2</v>
      </c>
      <c r="F69" s="21">
        <v>195</v>
      </c>
      <c r="G69" s="11">
        <v>199</v>
      </c>
      <c r="I69" s="12">
        <f t="shared" si="93"/>
        <v>1.0050251256281407E-2</v>
      </c>
      <c r="J69" s="12">
        <f t="shared" si="94"/>
        <v>1.0050251256281407E-2</v>
      </c>
      <c r="K69" s="12">
        <f t="shared" si="95"/>
        <v>0.97989949748743721</v>
      </c>
    </row>
    <row r="70" spans="2:11" ht="15.6" customHeight="1" x14ac:dyDescent="0.25">
      <c r="B70" s="10">
        <v>14</v>
      </c>
      <c r="C70" s="11" t="s">
        <v>98</v>
      </c>
      <c r="D70" s="21">
        <v>4</v>
      </c>
      <c r="E70" s="21">
        <v>0</v>
      </c>
      <c r="F70" s="21">
        <v>184</v>
      </c>
      <c r="G70" s="11">
        <v>188</v>
      </c>
      <c r="I70" s="12">
        <f t="shared" si="93"/>
        <v>2.1276595744680851E-2</v>
      </c>
      <c r="J70" s="12">
        <f t="shared" si="94"/>
        <v>0</v>
      </c>
      <c r="K70" s="12">
        <f t="shared" si="95"/>
        <v>0.97872340425531912</v>
      </c>
    </row>
    <row r="71" spans="2:11" ht="15.6" customHeight="1" x14ac:dyDescent="0.25">
      <c r="B71" s="10">
        <v>15</v>
      </c>
      <c r="C71" s="11" t="s">
        <v>99</v>
      </c>
      <c r="D71" s="21">
        <v>1</v>
      </c>
      <c r="E71" s="21">
        <v>0</v>
      </c>
      <c r="F71" s="21">
        <v>203</v>
      </c>
      <c r="G71" s="11">
        <v>204</v>
      </c>
      <c r="I71" s="12">
        <f t="shared" si="93"/>
        <v>4.9019607843137254E-3</v>
      </c>
      <c r="J71" s="12">
        <f t="shared" si="94"/>
        <v>0</v>
      </c>
      <c r="K71" s="12">
        <f t="shared" si="95"/>
        <v>0.99509803921568629</v>
      </c>
    </row>
    <row r="72" spans="2:11" ht="15.75" x14ac:dyDescent="0.25">
      <c r="B72" s="10">
        <v>16</v>
      </c>
      <c r="C72" s="11" t="s">
        <v>100</v>
      </c>
      <c r="D72" s="21">
        <v>1</v>
      </c>
      <c r="E72" s="21">
        <v>0</v>
      </c>
      <c r="F72" s="21">
        <v>203</v>
      </c>
      <c r="G72" s="11">
        <v>204</v>
      </c>
      <c r="I72" s="12">
        <f t="shared" si="93"/>
        <v>4.9019607843137254E-3</v>
      </c>
      <c r="J72" s="12">
        <f t="shared" si="94"/>
        <v>0</v>
      </c>
      <c r="K72" s="12">
        <f t="shared" si="95"/>
        <v>0.99509803921568629</v>
      </c>
    </row>
    <row r="73" spans="2:11" ht="15.75" x14ac:dyDescent="0.25">
      <c r="B73" s="10">
        <v>17</v>
      </c>
      <c r="C73" s="11" t="s">
        <v>101</v>
      </c>
      <c r="D73" s="21">
        <v>5</v>
      </c>
      <c r="E73" s="21">
        <v>1</v>
      </c>
      <c r="F73" s="21">
        <v>172</v>
      </c>
      <c r="G73" s="11">
        <v>178</v>
      </c>
      <c r="I73" s="12">
        <f>D73/$G73</f>
        <v>2.8089887640449437E-2</v>
      </c>
      <c r="J73" s="12">
        <f t="shared" si="94"/>
        <v>5.6179775280898875E-3</v>
      </c>
      <c r="K73" s="12">
        <f t="shared" si="95"/>
        <v>0.9662921348314607</v>
      </c>
    </row>
    <row r="74" spans="2:11" ht="15.75" x14ac:dyDescent="0.25">
      <c r="B74" s="10">
        <v>18</v>
      </c>
      <c r="C74" s="11" t="s">
        <v>102</v>
      </c>
      <c r="D74" s="21">
        <v>1</v>
      </c>
      <c r="E74" s="21">
        <v>2</v>
      </c>
      <c r="F74" s="21">
        <v>184</v>
      </c>
      <c r="G74" s="11">
        <v>187</v>
      </c>
      <c r="I74" s="12">
        <f>D74/$G74</f>
        <v>5.3475935828877002E-3</v>
      </c>
      <c r="J74" s="12">
        <f t="shared" ref="J74" si="96">E74/$G74</f>
        <v>1.06951871657754E-2</v>
      </c>
      <c r="K74" s="12">
        <f t="shared" ref="K74" si="97">F74/$G74</f>
        <v>0.98395721925133695</v>
      </c>
    </row>
    <row r="75" spans="2:11" ht="15.75" x14ac:dyDescent="0.25">
      <c r="B75" s="10">
        <v>19</v>
      </c>
      <c r="C75" s="11" t="s">
        <v>103</v>
      </c>
      <c r="D75" s="21">
        <v>2</v>
      </c>
      <c r="E75" s="21">
        <v>1</v>
      </c>
      <c r="F75" s="21">
        <v>192</v>
      </c>
      <c r="G75" s="11">
        <v>195</v>
      </c>
      <c r="I75" s="12">
        <f>D75/$G75</f>
        <v>1.0256410256410256E-2</v>
      </c>
      <c r="J75" s="12">
        <f t="shared" ref="J75" si="98">E75/$G75</f>
        <v>5.1282051282051282E-3</v>
      </c>
      <c r="K75" s="12">
        <f t="shared" ref="K75" si="99">F75/$G75</f>
        <v>0.98461538461538467</v>
      </c>
    </row>
    <row r="76" spans="2:11" ht="15.75" x14ac:dyDescent="0.25">
      <c r="B76" s="10">
        <v>20</v>
      </c>
      <c r="C76" s="11" t="s">
        <v>104</v>
      </c>
      <c r="D76" s="21">
        <v>5</v>
      </c>
      <c r="E76" s="21">
        <v>0</v>
      </c>
      <c r="F76" s="21">
        <v>181</v>
      </c>
      <c r="G76" s="11">
        <f t="shared" ref="G76" si="100">SUM(D76:F76)</f>
        <v>186</v>
      </c>
      <c r="I76" s="12">
        <f>D76/$G76</f>
        <v>2.6881720430107527E-2</v>
      </c>
      <c r="J76" s="12">
        <f t="shared" ref="J76" si="101">E76/$G76</f>
        <v>0</v>
      </c>
      <c r="K76" s="12">
        <f t="shared" ref="K76" si="102">F76/$G76</f>
        <v>0.9731182795698925</v>
      </c>
    </row>
    <row r="77" spans="2:11" ht="15.75" x14ac:dyDescent="0.25">
      <c r="B77" s="10">
        <v>21</v>
      </c>
      <c r="C77" s="11" t="s">
        <v>105</v>
      </c>
      <c r="D77" s="21">
        <v>1</v>
      </c>
      <c r="E77" s="21">
        <v>0</v>
      </c>
      <c r="F77" s="21">
        <v>199</v>
      </c>
      <c r="G77" s="11">
        <v>200</v>
      </c>
      <c r="I77" s="12">
        <v>5.0000000000000001E-3</v>
      </c>
      <c r="J77" s="12">
        <v>0</v>
      </c>
      <c r="K77" s="12">
        <v>0.995</v>
      </c>
    </row>
    <row r="78" spans="2:11" ht="15.75" x14ac:dyDescent="0.25">
      <c r="B78" s="10">
        <v>22</v>
      </c>
      <c r="C78" s="11" t="s">
        <v>106</v>
      </c>
      <c r="D78" s="21">
        <v>1</v>
      </c>
      <c r="E78" s="21">
        <v>0</v>
      </c>
      <c r="F78" s="21">
        <v>183</v>
      </c>
      <c r="G78" s="11">
        <v>184</v>
      </c>
      <c r="I78" s="12">
        <v>0.01</v>
      </c>
      <c r="J78" s="12">
        <v>0</v>
      </c>
      <c r="K78" s="12">
        <v>0.99</v>
      </c>
    </row>
    <row r="79" spans="2:11" ht="15.75" x14ac:dyDescent="0.25">
      <c r="B79" s="10">
        <v>23</v>
      </c>
      <c r="C79" s="11" t="s">
        <v>107</v>
      </c>
      <c r="D79" s="21">
        <v>3</v>
      </c>
      <c r="E79" s="21">
        <v>0</v>
      </c>
      <c r="F79" s="21">
        <v>198</v>
      </c>
      <c r="G79" s="11">
        <v>201</v>
      </c>
      <c r="I79" s="12">
        <v>0.01</v>
      </c>
      <c r="J79" s="12">
        <v>0</v>
      </c>
      <c r="K79" s="12">
        <v>0.99</v>
      </c>
    </row>
    <row r="80" spans="2:11" ht="15.75" x14ac:dyDescent="0.25">
      <c r="B80" s="10">
        <v>24</v>
      </c>
      <c r="C80" s="11" t="s">
        <v>108</v>
      </c>
      <c r="D80" s="21">
        <v>0</v>
      </c>
      <c r="E80" s="21">
        <v>0</v>
      </c>
      <c r="F80" s="21">
        <v>217</v>
      </c>
      <c r="G80" s="11">
        <v>217</v>
      </c>
      <c r="I80" s="12">
        <v>0</v>
      </c>
      <c r="J80" s="12">
        <v>0</v>
      </c>
      <c r="K80" s="12">
        <v>1</v>
      </c>
    </row>
    <row r="81" spans="2:11" ht="15.75" x14ac:dyDescent="0.25">
      <c r="B81" s="10">
        <v>25</v>
      </c>
      <c r="C81" s="11" t="s">
        <v>109</v>
      </c>
      <c r="D81" s="21">
        <v>0</v>
      </c>
      <c r="E81" s="21">
        <v>0</v>
      </c>
      <c r="F81" s="21">
        <v>185</v>
      </c>
      <c r="G81" s="11">
        <v>185</v>
      </c>
      <c r="I81" s="12">
        <v>0</v>
      </c>
      <c r="J81" s="12">
        <v>0</v>
      </c>
      <c r="K81" s="12">
        <v>1</v>
      </c>
    </row>
    <row r="82" spans="2:11" ht="15.75" x14ac:dyDescent="0.25">
      <c r="B82" s="10">
        <v>26</v>
      </c>
      <c r="C82" s="11" t="s">
        <v>110</v>
      </c>
      <c r="D82" s="21">
        <v>1</v>
      </c>
      <c r="E82" s="21">
        <v>0</v>
      </c>
      <c r="F82" s="21">
        <v>193</v>
      </c>
      <c r="G82" s="11">
        <v>194</v>
      </c>
      <c r="I82" s="12">
        <v>0.01</v>
      </c>
      <c r="J82" s="12">
        <v>0</v>
      </c>
      <c r="K82" s="12">
        <v>0.99</v>
      </c>
    </row>
    <row r="83" spans="2:11" ht="15.75" x14ac:dyDescent="0.25">
      <c r="B83" s="10">
        <v>27</v>
      </c>
      <c r="C83" s="11" t="s">
        <v>111</v>
      </c>
      <c r="D83" s="21">
        <v>3</v>
      </c>
      <c r="E83" s="21">
        <v>0</v>
      </c>
      <c r="F83" s="21">
        <v>201</v>
      </c>
      <c r="G83" s="11">
        <v>204</v>
      </c>
      <c r="I83" s="12">
        <v>0.01</v>
      </c>
      <c r="J83" s="12">
        <v>0</v>
      </c>
      <c r="K83" s="12">
        <v>0.99</v>
      </c>
    </row>
    <row r="84" spans="2:11" ht="15.75" x14ac:dyDescent="0.25">
      <c r="B84" s="10">
        <v>28</v>
      </c>
      <c r="C84" s="11" t="s">
        <v>112</v>
      </c>
      <c r="D84" s="21">
        <v>6</v>
      </c>
      <c r="E84" s="21">
        <v>1</v>
      </c>
      <c r="F84" s="21">
        <v>207</v>
      </c>
      <c r="G84" s="11">
        <v>214</v>
      </c>
      <c r="I84" s="12">
        <v>0.03</v>
      </c>
      <c r="J84" s="12">
        <v>0</v>
      </c>
      <c r="K84" s="12">
        <v>0.97</v>
      </c>
    </row>
    <row r="85" spans="2:11" ht="15.75" x14ac:dyDescent="0.25">
      <c r="B85" s="10">
        <v>29</v>
      </c>
      <c r="C85" s="11" t="s">
        <v>113</v>
      </c>
      <c r="D85" s="21">
        <v>11</v>
      </c>
      <c r="E85" s="21">
        <v>0</v>
      </c>
      <c r="F85" s="21">
        <v>198</v>
      </c>
      <c r="G85" s="11">
        <v>209</v>
      </c>
      <c r="I85" s="12">
        <v>5.2631578947368418E-2</v>
      </c>
      <c r="J85" s="12">
        <v>0</v>
      </c>
      <c r="K85" s="12">
        <v>0.94736842105263153</v>
      </c>
    </row>
    <row r="86" spans="2:11" ht="15.75" x14ac:dyDescent="0.25">
      <c r="B86" s="10">
        <v>30</v>
      </c>
      <c r="C86" s="11" t="s">
        <v>114</v>
      </c>
      <c r="D86" s="21">
        <v>2</v>
      </c>
      <c r="E86" s="21">
        <v>0</v>
      </c>
      <c r="F86" s="21">
        <v>202</v>
      </c>
      <c r="G86" s="11">
        <v>204</v>
      </c>
      <c r="I86" s="12">
        <v>9.8039215686274508E-3</v>
      </c>
      <c r="J86" s="12">
        <v>0</v>
      </c>
      <c r="K86" s="12">
        <v>0.99019607843137258</v>
      </c>
    </row>
    <row r="87" spans="2:11" ht="15.75" customHeight="1" x14ac:dyDescent="0.25">
      <c r="B87" s="10">
        <v>31</v>
      </c>
      <c r="C87" s="11" t="s">
        <v>115</v>
      </c>
      <c r="D87" s="21">
        <v>6</v>
      </c>
      <c r="E87" s="21">
        <v>0</v>
      </c>
      <c r="F87" s="21">
        <v>187</v>
      </c>
      <c r="G87" s="11">
        <v>193</v>
      </c>
      <c r="I87" s="12">
        <f>D87/$G$87</f>
        <v>3.1088082901554404E-2</v>
      </c>
      <c r="J87" s="12">
        <f t="shared" ref="J87" si="103">E87/$G$87</f>
        <v>0</v>
      </c>
      <c r="K87" s="12">
        <f>F87/G87</f>
        <v>0.9689119170984456</v>
      </c>
    </row>
    <row r="88" spans="2:11" ht="15.75" x14ac:dyDescent="0.25">
      <c r="B88" s="10">
        <v>32</v>
      </c>
      <c r="C88" s="11" t="s">
        <v>116</v>
      </c>
      <c r="D88" s="21">
        <v>10</v>
      </c>
      <c r="E88" s="21">
        <v>1</v>
      </c>
      <c r="F88" s="21">
        <v>201</v>
      </c>
      <c r="G88" s="11">
        <f t="shared" ref="G88:G93" si="104">SUM(D88:F88)</f>
        <v>212</v>
      </c>
      <c r="I88" s="12">
        <f t="shared" ref="I88:I93" si="105">D88/$G88</f>
        <v>4.716981132075472E-2</v>
      </c>
      <c r="J88" s="12">
        <f t="shared" ref="J88:K88" si="106">E88/$G88</f>
        <v>4.7169811320754715E-3</v>
      </c>
      <c r="K88" s="12">
        <f t="shared" si="106"/>
        <v>0.94811320754716977</v>
      </c>
    </row>
    <row r="89" spans="2:11" ht="15.75" x14ac:dyDescent="0.25">
      <c r="B89" s="10">
        <v>33</v>
      </c>
      <c r="C89" s="11" t="s">
        <v>117</v>
      </c>
      <c r="D89" s="21">
        <v>3</v>
      </c>
      <c r="E89" s="21">
        <v>1</v>
      </c>
      <c r="F89" s="21">
        <v>191</v>
      </c>
      <c r="G89" s="11">
        <f t="shared" si="104"/>
        <v>195</v>
      </c>
      <c r="I89" s="12">
        <f t="shared" si="105"/>
        <v>1.5384615384615385E-2</v>
      </c>
      <c r="J89" s="12">
        <f t="shared" ref="J89" si="107">E89/$G89</f>
        <v>5.1282051282051282E-3</v>
      </c>
      <c r="K89" s="12">
        <f t="shared" ref="K89" si="108">F89/$G89</f>
        <v>0.97948717948717945</v>
      </c>
    </row>
    <row r="90" spans="2:11" ht="15.75" x14ac:dyDescent="0.25">
      <c r="B90" s="10">
        <v>34</v>
      </c>
      <c r="C90" s="11" t="s">
        <v>118</v>
      </c>
      <c r="D90" s="21">
        <v>8</v>
      </c>
      <c r="E90" s="21">
        <v>0</v>
      </c>
      <c r="F90" s="21">
        <v>200</v>
      </c>
      <c r="G90" s="11">
        <f t="shared" si="104"/>
        <v>208</v>
      </c>
      <c r="I90" s="12">
        <f t="shared" si="105"/>
        <v>3.8461538461538464E-2</v>
      </c>
      <c r="J90" s="12">
        <f t="shared" ref="J90" si="109">E90/$G90</f>
        <v>0</v>
      </c>
      <c r="K90" s="12">
        <f t="shared" ref="K90" si="110">F90/$G90</f>
        <v>0.96153846153846156</v>
      </c>
    </row>
    <row r="91" spans="2:11" ht="15.75" x14ac:dyDescent="0.25">
      <c r="B91" s="10">
        <v>35</v>
      </c>
      <c r="C91" s="11" t="s">
        <v>119</v>
      </c>
      <c r="D91" s="21">
        <v>8</v>
      </c>
      <c r="E91" s="21">
        <v>1</v>
      </c>
      <c r="F91" s="21">
        <v>225</v>
      </c>
      <c r="G91" s="11">
        <f t="shared" si="104"/>
        <v>234</v>
      </c>
      <c r="I91" s="12">
        <f t="shared" si="105"/>
        <v>3.4188034188034191E-2</v>
      </c>
      <c r="J91" s="12">
        <f t="shared" ref="J91" si="111">E91/$G91</f>
        <v>4.2735042735042739E-3</v>
      </c>
      <c r="K91" s="12">
        <f t="shared" ref="K91" si="112">F91/$G91</f>
        <v>0.96153846153846156</v>
      </c>
    </row>
    <row r="92" spans="2:11" ht="15.75" x14ac:dyDescent="0.25">
      <c r="B92" s="10">
        <v>36</v>
      </c>
      <c r="C92" s="11" t="s">
        <v>120</v>
      </c>
      <c r="D92" s="21">
        <v>12</v>
      </c>
      <c r="E92" s="21">
        <v>0</v>
      </c>
      <c r="F92" s="21">
        <v>232</v>
      </c>
      <c r="G92" s="11">
        <f t="shared" si="104"/>
        <v>244</v>
      </c>
      <c r="I92" s="12">
        <f t="shared" si="105"/>
        <v>4.9180327868852458E-2</v>
      </c>
      <c r="J92" s="12">
        <f t="shared" ref="J92" si="113">E92/$G92</f>
        <v>0</v>
      </c>
      <c r="K92" s="12">
        <f t="shared" ref="K92" si="114">F92/$G92</f>
        <v>0.95081967213114749</v>
      </c>
    </row>
    <row r="93" spans="2:11" ht="15.75" x14ac:dyDescent="0.25">
      <c r="B93" s="10">
        <v>37</v>
      </c>
      <c r="C93" s="11" t="s">
        <v>121</v>
      </c>
      <c r="D93" s="21">
        <v>17</v>
      </c>
      <c r="E93" s="21">
        <v>1</v>
      </c>
      <c r="F93" s="21">
        <v>208</v>
      </c>
      <c r="G93" s="11">
        <f t="shared" si="104"/>
        <v>226</v>
      </c>
      <c r="I93" s="12">
        <f t="shared" si="105"/>
        <v>7.5221238938053103E-2</v>
      </c>
      <c r="J93" s="12">
        <f t="shared" ref="J93" si="115">E93/$G93</f>
        <v>4.4247787610619468E-3</v>
      </c>
      <c r="K93" s="12">
        <f t="shared" ref="K93" si="116">F93/$G93</f>
        <v>0.92035398230088494</v>
      </c>
    </row>
    <row r="94" spans="2:11" ht="15.75" x14ac:dyDescent="0.25">
      <c r="B94" s="10">
        <v>38</v>
      </c>
      <c r="C94" s="11" t="s">
        <v>122</v>
      </c>
      <c r="D94" s="21">
        <v>27</v>
      </c>
      <c r="E94" s="21">
        <v>0</v>
      </c>
      <c r="F94" s="21">
        <v>208</v>
      </c>
      <c r="G94" s="11">
        <f t="shared" ref="G94" si="117">SUM(D94:F94)</f>
        <v>235</v>
      </c>
      <c r="I94" s="12">
        <f t="shared" ref="I94" si="118">D94/$G94</f>
        <v>0.1148936170212766</v>
      </c>
      <c r="J94" s="12">
        <f t="shared" ref="J94" si="119">E94/$G94</f>
        <v>0</v>
      </c>
      <c r="K94" s="12">
        <f t="shared" ref="K94" si="120">F94/$G94</f>
        <v>0.88510638297872335</v>
      </c>
    </row>
    <row r="95" spans="2:11" ht="15.75" x14ac:dyDescent="0.25">
      <c r="B95" s="10">
        <v>39</v>
      </c>
      <c r="C95" s="11" t="s">
        <v>123</v>
      </c>
      <c r="D95" s="21">
        <v>27</v>
      </c>
      <c r="E95" s="21">
        <v>1</v>
      </c>
      <c r="F95" s="21">
        <v>231</v>
      </c>
      <c r="G95" s="11">
        <f t="shared" ref="G95" si="121">SUM(D95:F95)</f>
        <v>259</v>
      </c>
      <c r="I95" s="12">
        <f t="shared" ref="I95" si="122">D95/$G95</f>
        <v>0.10424710424710425</v>
      </c>
      <c r="J95" s="12">
        <f t="shared" ref="J95" si="123">E95/$G95</f>
        <v>3.8610038610038611E-3</v>
      </c>
      <c r="K95" s="12">
        <f t="shared" ref="K95" si="124">F95/$G95</f>
        <v>0.89189189189189189</v>
      </c>
    </row>
    <row r="96" spans="2:11" ht="15.75" x14ac:dyDescent="0.25">
      <c r="B96" s="10">
        <v>40</v>
      </c>
      <c r="C96" s="11" t="s">
        <v>124</v>
      </c>
      <c r="D96" s="21">
        <v>28</v>
      </c>
      <c r="E96" s="21">
        <v>0</v>
      </c>
      <c r="F96" s="21">
        <v>234</v>
      </c>
      <c r="G96" s="11">
        <f t="shared" ref="G96" si="125">SUM(D96:F96)</f>
        <v>262</v>
      </c>
      <c r="I96" s="12">
        <f t="shared" ref="I96" si="126">D96/$G96</f>
        <v>0.10687022900763359</v>
      </c>
      <c r="J96" s="12">
        <f t="shared" ref="J96" si="127">E96/$G96</f>
        <v>0</v>
      </c>
      <c r="K96" s="12">
        <f t="shared" ref="K96" si="128">F96/$G96</f>
        <v>0.89312977099236646</v>
      </c>
    </row>
    <row r="97" spans="2:11" ht="15.75" x14ac:dyDescent="0.25">
      <c r="B97" s="10">
        <v>41</v>
      </c>
      <c r="C97" s="11" t="s">
        <v>125</v>
      </c>
      <c r="D97" s="21">
        <v>26</v>
      </c>
      <c r="E97" s="21">
        <v>0</v>
      </c>
      <c r="F97" s="21">
        <v>225</v>
      </c>
      <c r="G97" s="11">
        <f t="shared" ref="G97" si="129">SUM(D97:F97)</f>
        <v>251</v>
      </c>
      <c r="I97" s="12">
        <f t="shared" ref="I97" si="130">D97/$G97</f>
        <v>0.10358565737051793</v>
      </c>
      <c r="J97" s="12">
        <f t="shared" ref="J97" si="131">E97/$G97</f>
        <v>0</v>
      </c>
      <c r="K97" s="12">
        <f t="shared" ref="K97" si="132">F97/$G97</f>
        <v>0.89641434262948205</v>
      </c>
    </row>
    <row r="98" spans="2:11" ht="15.75" x14ac:dyDescent="0.25">
      <c r="B98" s="10">
        <v>42</v>
      </c>
      <c r="C98" s="11" t="s">
        <v>126</v>
      </c>
      <c r="D98" s="21">
        <v>17</v>
      </c>
      <c r="E98" s="21">
        <v>2</v>
      </c>
      <c r="F98" s="21">
        <v>211</v>
      </c>
      <c r="G98" s="11">
        <f t="shared" ref="G98" si="133">SUM(D98:F98)</f>
        <v>230</v>
      </c>
      <c r="I98" s="12">
        <f t="shared" ref="I98" si="134">D98/$G98</f>
        <v>7.3913043478260873E-2</v>
      </c>
      <c r="J98" s="12">
        <f t="shared" ref="J98" si="135">E98/$G98</f>
        <v>8.6956521739130436E-3</v>
      </c>
      <c r="K98" s="12">
        <f t="shared" ref="K98" si="136">F98/$G98</f>
        <v>0.91739130434782612</v>
      </c>
    </row>
    <row r="99" spans="2:11" ht="15.75" x14ac:dyDescent="0.25">
      <c r="B99" s="10">
        <v>43</v>
      </c>
      <c r="C99" s="11" t="s">
        <v>127</v>
      </c>
      <c r="D99" s="21">
        <v>19</v>
      </c>
      <c r="E99" s="21">
        <v>3</v>
      </c>
      <c r="F99" s="21">
        <v>233</v>
      </c>
      <c r="G99" s="11">
        <f t="shared" ref="G99" si="137">SUM(D99:F99)</f>
        <v>255</v>
      </c>
      <c r="I99" s="12">
        <f t="shared" ref="I99" si="138">D99/$G99</f>
        <v>7.4509803921568626E-2</v>
      </c>
      <c r="J99" s="12">
        <f t="shared" ref="J99" si="139">E99/$G99</f>
        <v>1.1764705882352941E-2</v>
      </c>
      <c r="K99" s="12">
        <f t="shared" ref="K99" si="140">F99/$G99</f>
        <v>0.9137254901960784</v>
      </c>
    </row>
    <row r="100" spans="2:11" ht="15.75" x14ac:dyDescent="0.25">
      <c r="B100" s="10">
        <v>44</v>
      </c>
      <c r="C100" s="11" t="s">
        <v>128</v>
      </c>
      <c r="D100" s="21">
        <v>6</v>
      </c>
      <c r="E100" s="21">
        <v>3</v>
      </c>
      <c r="F100" s="21">
        <v>227</v>
      </c>
      <c r="G100" s="11">
        <f t="shared" ref="G100:G105" si="141">SUM(D100:F100)</f>
        <v>236</v>
      </c>
      <c r="I100" s="12">
        <f t="shared" ref="I100:K101" si="142">D100/$G100</f>
        <v>2.5423728813559324E-2</v>
      </c>
      <c r="J100" s="12">
        <f t="shared" si="142"/>
        <v>1.2711864406779662E-2</v>
      </c>
      <c r="K100" s="12">
        <f t="shared" si="142"/>
        <v>0.96186440677966101</v>
      </c>
    </row>
    <row r="101" spans="2:11" ht="15.75" x14ac:dyDescent="0.25">
      <c r="B101" s="10">
        <v>45</v>
      </c>
      <c r="C101" s="11" t="s">
        <v>129</v>
      </c>
      <c r="D101" s="21">
        <v>6</v>
      </c>
      <c r="E101" s="21">
        <v>0</v>
      </c>
      <c r="F101" s="21">
        <v>238</v>
      </c>
      <c r="G101" s="11">
        <f t="shared" si="141"/>
        <v>244</v>
      </c>
      <c r="I101" s="12">
        <f t="shared" si="142"/>
        <v>2.4590163934426229E-2</v>
      </c>
      <c r="J101" s="12">
        <f t="shared" si="142"/>
        <v>0</v>
      </c>
      <c r="K101" s="12">
        <f t="shared" si="142"/>
        <v>0.97540983606557374</v>
      </c>
    </row>
    <row r="102" spans="2:11" ht="15.75" x14ac:dyDescent="0.25">
      <c r="B102" s="10">
        <v>46</v>
      </c>
      <c r="C102" s="11" t="s">
        <v>130</v>
      </c>
      <c r="D102" s="21">
        <v>11</v>
      </c>
      <c r="E102" s="21">
        <v>0</v>
      </c>
      <c r="F102" s="21">
        <v>221</v>
      </c>
      <c r="G102" s="11">
        <f t="shared" si="141"/>
        <v>232</v>
      </c>
      <c r="I102" s="12">
        <f t="shared" ref="I102" si="143">D102/$G102</f>
        <v>4.7413793103448273E-2</v>
      </c>
      <c r="J102" s="12">
        <f t="shared" ref="J102" si="144">E102/$G102</f>
        <v>0</v>
      </c>
      <c r="K102" s="12">
        <f t="shared" ref="K102" si="145">F102/$G102</f>
        <v>0.95258620689655171</v>
      </c>
    </row>
    <row r="103" spans="2:11" ht="15.75" x14ac:dyDescent="0.25">
      <c r="B103" s="10">
        <v>47</v>
      </c>
      <c r="C103" s="11" t="s">
        <v>131</v>
      </c>
      <c r="D103" s="21">
        <v>7</v>
      </c>
      <c r="E103" s="21">
        <v>1</v>
      </c>
      <c r="F103" s="21">
        <v>256</v>
      </c>
      <c r="G103" s="11">
        <f t="shared" si="141"/>
        <v>264</v>
      </c>
      <c r="I103" s="12">
        <f t="shared" ref="I103" si="146">D103/$G103</f>
        <v>2.6515151515151516E-2</v>
      </c>
      <c r="J103" s="12">
        <f t="shared" ref="J103" si="147">E103/$G103</f>
        <v>3.787878787878788E-3</v>
      </c>
      <c r="K103" s="12">
        <f t="shared" ref="K103:K105" si="148">F103/$G103</f>
        <v>0.96969696969696972</v>
      </c>
    </row>
    <row r="104" spans="2:11" ht="15.75" x14ac:dyDescent="0.25">
      <c r="B104" s="10">
        <v>48</v>
      </c>
      <c r="C104" s="11" t="s">
        <v>132</v>
      </c>
      <c r="D104" s="21">
        <v>5</v>
      </c>
      <c r="E104" s="21">
        <v>4</v>
      </c>
      <c r="F104" s="21">
        <v>256</v>
      </c>
      <c r="G104" s="11">
        <f t="shared" si="141"/>
        <v>265</v>
      </c>
      <c r="I104" s="12">
        <f t="shared" ref="I104" si="149">D104/$G104</f>
        <v>1.8867924528301886E-2</v>
      </c>
      <c r="J104" s="12">
        <f t="shared" ref="J104" si="150">E104/$G104</f>
        <v>1.509433962264151E-2</v>
      </c>
      <c r="K104" s="12">
        <f t="shared" si="148"/>
        <v>0.96603773584905661</v>
      </c>
    </row>
    <row r="105" spans="2:11" ht="15.75" x14ac:dyDescent="0.25">
      <c r="B105" s="10">
        <v>49</v>
      </c>
      <c r="C105" s="11" t="s">
        <v>133</v>
      </c>
      <c r="D105" s="21">
        <v>7</v>
      </c>
      <c r="E105" s="21">
        <v>0</v>
      </c>
      <c r="F105" s="21">
        <v>226</v>
      </c>
      <c r="G105" s="11">
        <f t="shared" si="141"/>
        <v>233</v>
      </c>
      <c r="I105" s="12">
        <f t="shared" ref="I105" si="151">D105/$G105</f>
        <v>3.0042918454935622E-2</v>
      </c>
      <c r="J105" s="12">
        <f t="shared" ref="J105" si="152">E105/$G105</f>
        <v>0</v>
      </c>
      <c r="K105" s="12">
        <f t="shared" si="148"/>
        <v>0.96995708154506433</v>
      </c>
    </row>
    <row r="106" spans="2:11" ht="15.75" x14ac:dyDescent="0.25">
      <c r="B106" s="10">
        <v>50</v>
      </c>
      <c r="C106" s="11" t="s">
        <v>134</v>
      </c>
      <c r="D106" s="21">
        <v>10</v>
      </c>
      <c r="E106" s="21">
        <v>0</v>
      </c>
      <c r="F106" s="21">
        <v>247</v>
      </c>
      <c r="G106" s="11">
        <f t="shared" ref="G106:G110" si="153">SUM(D106:F106)</f>
        <v>257</v>
      </c>
      <c r="I106" s="12">
        <f t="shared" ref="I106:I107" si="154">D106/$G106</f>
        <v>3.8910505836575876E-2</v>
      </c>
      <c r="J106" s="12">
        <f t="shared" ref="J106:J107" si="155">E106/$G106</f>
        <v>0</v>
      </c>
      <c r="K106" s="12">
        <f t="shared" ref="K106:K107" si="156">F106/$G106</f>
        <v>0.96108949416342415</v>
      </c>
    </row>
    <row r="107" spans="2:11" ht="15.75" x14ac:dyDescent="0.25">
      <c r="B107" s="10">
        <v>51</v>
      </c>
      <c r="C107" s="11" t="s">
        <v>135</v>
      </c>
      <c r="D107" s="21">
        <v>5</v>
      </c>
      <c r="E107" s="21">
        <v>0</v>
      </c>
      <c r="F107" s="21">
        <v>256</v>
      </c>
      <c r="G107" s="11">
        <f t="shared" si="153"/>
        <v>261</v>
      </c>
      <c r="I107" s="12">
        <f t="shared" si="154"/>
        <v>1.9157088122605363E-2</v>
      </c>
      <c r="J107" s="12">
        <f t="shared" si="155"/>
        <v>0</v>
      </c>
      <c r="K107" s="12">
        <f t="shared" si="156"/>
        <v>0.98084291187739459</v>
      </c>
    </row>
    <row r="108" spans="2:11" ht="16.5" thickBot="1" x14ac:dyDescent="0.3">
      <c r="B108" s="17">
        <v>52</v>
      </c>
      <c r="C108" s="18" t="s">
        <v>136</v>
      </c>
      <c r="D108" s="18">
        <v>7</v>
      </c>
      <c r="E108" s="18">
        <v>2</v>
      </c>
      <c r="F108" s="18">
        <v>272</v>
      </c>
      <c r="G108" s="18">
        <f t="shared" si="153"/>
        <v>281</v>
      </c>
      <c r="I108" s="19">
        <f t="shared" ref="I108" si="157">D108/$G108</f>
        <v>2.491103202846975E-2</v>
      </c>
      <c r="J108" s="19">
        <f t="shared" ref="J108" si="158">E108/$G108</f>
        <v>7.1174377224199285E-3</v>
      </c>
      <c r="K108" s="19">
        <f t="shared" ref="K108" si="159">F108/$G108</f>
        <v>0.96797153024911031</v>
      </c>
    </row>
    <row r="109" spans="2:11" ht="16.5" thickTop="1" x14ac:dyDescent="0.25">
      <c r="B109" s="10">
        <v>1</v>
      </c>
      <c r="C109" s="11" t="s">
        <v>137</v>
      </c>
      <c r="D109" s="11">
        <v>30</v>
      </c>
      <c r="E109" s="11">
        <v>6</v>
      </c>
      <c r="F109" s="11">
        <v>245</v>
      </c>
      <c r="G109" s="11">
        <f t="shared" si="153"/>
        <v>281</v>
      </c>
      <c r="I109" s="12">
        <f t="shared" ref="I109:I114" si="160">D109/$G109</f>
        <v>0.10676156583629894</v>
      </c>
      <c r="J109" s="12">
        <f t="shared" ref="J109" si="161">E109/$G109</f>
        <v>2.1352313167259787E-2</v>
      </c>
      <c r="K109" s="12">
        <f t="shared" ref="K109" si="162">F109/$G109</f>
        <v>0.87188612099644125</v>
      </c>
    </row>
    <row r="110" spans="2:11" ht="15.75" x14ac:dyDescent="0.25">
      <c r="B110" s="10">
        <v>2</v>
      </c>
      <c r="C110" s="11" t="s">
        <v>138</v>
      </c>
      <c r="D110" s="11">
        <v>50</v>
      </c>
      <c r="E110" s="11">
        <v>2</v>
      </c>
      <c r="F110" s="11">
        <v>262</v>
      </c>
      <c r="G110" s="11">
        <f t="shared" si="153"/>
        <v>314</v>
      </c>
      <c r="I110" s="12">
        <f t="shared" si="160"/>
        <v>0.15923566878980891</v>
      </c>
      <c r="J110" s="12">
        <f t="shared" ref="J110" si="163">E110/$G110</f>
        <v>6.369426751592357E-3</v>
      </c>
      <c r="K110" s="12">
        <f t="shared" ref="K110" si="164">F110/$G110</f>
        <v>0.83439490445859876</v>
      </c>
    </row>
    <row r="111" spans="2:11" ht="18" customHeight="1" x14ac:dyDescent="0.25">
      <c r="B111" s="10">
        <v>3</v>
      </c>
      <c r="C111" s="11" t="s">
        <v>139</v>
      </c>
      <c r="D111" s="11">
        <v>39</v>
      </c>
      <c r="E111" s="11">
        <v>4</v>
      </c>
      <c r="F111" s="11">
        <v>197</v>
      </c>
      <c r="G111" s="11">
        <f t="shared" ref="G111" si="165">SUM(D111:F111)</f>
        <v>240</v>
      </c>
      <c r="I111" s="12">
        <f t="shared" si="160"/>
        <v>0.16250000000000001</v>
      </c>
      <c r="J111" s="12">
        <f t="shared" ref="J111" si="166">E111/$G111</f>
        <v>1.6666666666666666E-2</v>
      </c>
      <c r="K111" s="12">
        <f t="shared" ref="K111" si="167">F111/$G111</f>
        <v>0.8208333333333333</v>
      </c>
    </row>
    <row r="112" spans="2:11" ht="18" customHeight="1" x14ac:dyDescent="0.25">
      <c r="B112" s="10">
        <v>4</v>
      </c>
      <c r="C112" s="11" t="s">
        <v>140</v>
      </c>
      <c r="D112" s="11">
        <v>45</v>
      </c>
      <c r="E112" s="11">
        <v>2</v>
      </c>
      <c r="F112" s="11">
        <v>249</v>
      </c>
      <c r="G112" s="11">
        <f t="shared" ref="G112:G114" si="168">SUM(D112:F112)</f>
        <v>296</v>
      </c>
      <c r="I112" s="12">
        <f t="shared" si="160"/>
        <v>0.15202702702702703</v>
      </c>
      <c r="J112" s="12">
        <f t="shared" ref="J112" si="169">E112/$G112</f>
        <v>6.7567567567567571E-3</v>
      </c>
      <c r="K112" s="12">
        <f t="shared" ref="K112" si="170">F112/$G112</f>
        <v>0.84121621621621623</v>
      </c>
    </row>
    <row r="113" spans="2:11" ht="15.75" x14ac:dyDescent="0.25">
      <c r="B113" s="10">
        <v>5</v>
      </c>
      <c r="C113" s="11" t="s">
        <v>141</v>
      </c>
      <c r="D113" s="11">
        <v>39</v>
      </c>
      <c r="E113" s="11">
        <v>1</v>
      </c>
      <c r="F113" s="11">
        <v>200</v>
      </c>
      <c r="G113" s="11">
        <f t="shared" si="168"/>
        <v>240</v>
      </c>
      <c r="I113" s="12">
        <f t="shared" si="160"/>
        <v>0.16250000000000001</v>
      </c>
      <c r="J113" s="12">
        <f t="shared" ref="J113:J118" si="171">E113/$G113</f>
        <v>4.1666666666666666E-3</v>
      </c>
      <c r="K113" s="12">
        <f t="shared" ref="K113" si="172">F113/$G113</f>
        <v>0.83333333333333337</v>
      </c>
    </row>
    <row r="114" spans="2:11" ht="15.75" x14ac:dyDescent="0.25">
      <c r="B114" s="10">
        <v>6</v>
      </c>
      <c r="C114" s="11" t="s">
        <v>142</v>
      </c>
      <c r="D114" s="11">
        <v>12</v>
      </c>
      <c r="E114" s="11">
        <v>1</v>
      </c>
      <c r="F114" s="11">
        <v>202</v>
      </c>
      <c r="G114" s="11">
        <f t="shared" si="168"/>
        <v>215</v>
      </c>
      <c r="I114" s="12">
        <f t="shared" si="160"/>
        <v>5.5813953488372092E-2</v>
      </c>
      <c r="J114" s="12">
        <f t="shared" si="171"/>
        <v>4.6511627906976744E-3</v>
      </c>
      <c r="K114" s="12">
        <f t="shared" ref="K114" si="173">F114/$G114</f>
        <v>0.93953488372093019</v>
      </c>
    </row>
    <row r="115" spans="2:11" ht="15.75" x14ac:dyDescent="0.25">
      <c r="B115" s="10">
        <v>7</v>
      </c>
      <c r="C115" s="11" t="s">
        <v>143</v>
      </c>
      <c r="D115" s="11">
        <v>17</v>
      </c>
      <c r="E115" s="11">
        <v>0</v>
      </c>
      <c r="F115" s="11">
        <v>209</v>
      </c>
      <c r="G115" s="11">
        <f t="shared" ref="G115" si="174">SUM(D115:F115)</f>
        <v>226</v>
      </c>
      <c r="I115" s="12">
        <f t="shared" ref="I115" si="175">D115/$G115</f>
        <v>7.5221238938053103E-2</v>
      </c>
      <c r="J115" s="12">
        <f t="shared" si="171"/>
        <v>0</v>
      </c>
      <c r="K115" s="12">
        <f t="shared" ref="K115" si="176">F115/$G115</f>
        <v>0.9247787610619469</v>
      </c>
    </row>
    <row r="116" spans="2:11" ht="15.75" x14ac:dyDescent="0.25">
      <c r="B116" s="10">
        <v>8</v>
      </c>
      <c r="C116" s="11" t="s">
        <v>144</v>
      </c>
      <c r="D116" s="11">
        <v>21</v>
      </c>
      <c r="E116" s="11">
        <v>2</v>
      </c>
      <c r="F116" s="11">
        <v>238</v>
      </c>
      <c r="G116" s="11">
        <f t="shared" ref="G116" si="177">SUM(D116:F116)</f>
        <v>261</v>
      </c>
      <c r="I116" s="12">
        <f t="shared" ref="I116" si="178">D116/$G116</f>
        <v>8.0459770114942528E-2</v>
      </c>
      <c r="J116" s="12">
        <f t="shared" si="171"/>
        <v>7.6628352490421452E-3</v>
      </c>
      <c r="K116" s="12">
        <f t="shared" ref="K116" si="179">F116/$G116</f>
        <v>0.91187739463601536</v>
      </c>
    </row>
    <row r="117" spans="2:11" ht="15.75" x14ac:dyDescent="0.25">
      <c r="B117" s="10">
        <v>9</v>
      </c>
      <c r="C117" s="11" t="s">
        <v>145</v>
      </c>
      <c r="D117" s="11">
        <v>27</v>
      </c>
      <c r="E117" s="11">
        <v>2</v>
      </c>
      <c r="F117" s="11">
        <v>233</v>
      </c>
      <c r="G117" s="11">
        <f t="shared" ref="G117" si="180">SUM(D117:F117)</f>
        <v>262</v>
      </c>
      <c r="I117" s="12">
        <f t="shared" ref="I117" si="181">D117/$G117</f>
        <v>0.10305343511450382</v>
      </c>
      <c r="J117" s="12">
        <f t="shared" si="171"/>
        <v>7.6335877862595417E-3</v>
      </c>
      <c r="K117" s="12">
        <f t="shared" ref="K117" si="182">F117/$G117</f>
        <v>0.88931297709923662</v>
      </c>
    </row>
    <row r="118" spans="2:11" ht="15.75" x14ac:dyDescent="0.25">
      <c r="B118" s="10">
        <v>10</v>
      </c>
      <c r="C118" s="11" t="s">
        <v>146</v>
      </c>
      <c r="D118" s="11">
        <v>36</v>
      </c>
      <c r="E118" s="11">
        <v>5</v>
      </c>
      <c r="F118" s="11">
        <v>213</v>
      </c>
      <c r="G118" s="11">
        <f t="shared" ref="G118" si="183">SUM(D118:F118)</f>
        <v>254</v>
      </c>
      <c r="I118" s="12">
        <f t="shared" ref="I118" si="184">D118/$G118</f>
        <v>0.14173228346456693</v>
      </c>
      <c r="J118" s="12">
        <f t="shared" si="171"/>
        <v>1.968503937007874E-2</v>
      </c>
      <c r="K118" s="12">
        <f t="shared" ref="K118" si="185">F118/$G118</f>
        <v>0.83858267716535428</v>
      </c>
    </row>
    <row r="119" spans="2:11" ht="15.75" x14ac:dyDescent="0.25">
      <c r="B119" s="10">
        <v>11</v>
      </c>
      <c r="C119" s="11" t="s">
        <v>147</v>
      </c>
      <c r="D119" s="11">
        <v>33</v>
      </c>
      <c r="E119" s="11">
        <v>2</v>
      </c>
      <c r="F119" s="11">
        <v>224</v>
      </c>
      <c r="G119" s="11">
        <f t="shared" ref="G119" si="186">SUM(D119:F119)</f>
        <v>259</v>
      </c>
      <c r="I119" s="12">
        <f t="shared" ref="I119" si="187">D119/$G119</f>
        <v>0.12741312741312741</v>
      </c>
      <c r="J119" s="12">
        <f t="shared" ref="J119" si="188">E119/$G119</f>
        <v>7.7220077220077222E-3</v>
      </c>
      <c r="K119" s="12">
        <f t="shared" ref="K119" si="189">F119/$G119</f>
        <v>0.86486486486486491</v>
      </c>
    </row>
    <row r="120" spans="2:11" ht="15.75" x14ac:dyDescent="0.25">
      <c r="B120" s="10">
        <v>12</v>
      </c>
      <c r="C120" s="11" t="s">
        <v>148</v>
      </c>
      <c r="D120" s="11">
        <v>73</v>
      </c>
      <c r="E120" s="11">
        <v>6</v>
      </c>
      <c r="F120" s="11">
        <v>232</v>
      </c>
      <c r="G120" s="11">
        <f t="shared" ref="G120" si="190">SUM(D120:F120)</f>
        <v>311</v>
      </c>
      <c r="I120" s="12">
        <f t="shared" ref="I120:K121" si="191">D120/$G120</f>
        <v>0.2347266881028939</v>
      </c>
      <c r="J120" s="12">
        <f t="shared" si="191"/>
        <v>1.9292604501607719E-2</v>
      </c>
      <c r="K120" s="12">
        <f t="shared" si="191"/>
        <v>0.74598070739549838</v>
      </c>
    </row>
    <row r="121" spans="2:11" ht="15.75" x14ac:dyDescent="0.25">
      <c r="B121" s="10">
        <v>13</v>
      </c>
      <c r="C121" s="11" t="s">
        <v>149</v>
      </c>
      <c r="D121" s="11">
        <v>46</v>
      </c>
      <c r="E121" s="11">
        <v>4</v>
      </c>
      <c r="F121" s="11">
        <v>200</v>
      </c>
      <c r="G121" s="11">
        <f t="shared" ref="G121" si="192">SUM(D121:F121)</f>
        <v>250</v>
      </c>
      <c r="I121" s="12">
        <f t="shared" si="191"/>
        <v>0.184</v>
      </c>
      <c r="J121" s="12">
        <f t="shared" si="191"/>
        <v>1.6E-2</v>
      </c>
      <c r="K121" s="12">
        <f t="shared" si="191"/>
        <v>0.8</v>
      </c>
    </row>
    <row r="122" spans="2:11" s="22" customFormat="1" ht="15.75" x14ac:dyDescent="0.25">
      <c r="B122" s="10">
        <v>14</v>
      </c>
      <c r="C122" s="11" t="s">
        <v>150</v>
      </c>
      <c r="D122" s="11">
        <v>52</v>
      </c>
      <c r="E122" s="11">
        <v>3</v>
      </c>
      <c r="F122" s="11">
        <v>238</v>
      </c>
      <c r="G122" s="11">
        <f t="shared" ref="G122" si="193">SUM(D122:F122)</f>
        <v>293</v>
      </c>
      <c r="H122"/>
      <c r="I122" s="12">
        <f t="shared" ref="I122" si="194">D122/$G122</f>
        <v>0.17747440273037543</v>
      </c>
      <c r="J122" s="12">
        <f t="shared" ref="J122" si="195">E122/$G122</f>
        <v>1.0238907849829351E-2</v>
      </c>
      <c r="K122" s="12">
        <f t="shared" ref="K122" si="196">F122/$G122</f>
        <v>0.8122866894197952</v>
      </c>
    </row>
    <row r="123" spans="2:11" ht="15.75" x14ac:dyDescent="0.25">
      <c r="B123" s="10">
        <v>15</v>
      </c>
      <c r="C123" s="11" t="s">
        <v>165</v>
      </c>
      <c r="D123" s="11">
        <v>29</v>
      </c>
      <c r="E123" s="11">
        <v>1</v>
      </c>
      <c r="F123" s="11">
        <v>191</v>
      </c>
      <c r="G123" s="11">
        <f t="shared" ref="G123" si="197">SUM(D123:F123)</f>
        <v>221</v>
      </c>
      <c r="I123" s="12">
        <f t="shared" ref="I123" si="198">D123/$G123</f>
        <v>0.13122171945701358</v>
      </c>
      <c r="J123" s="12">
        <f t="shared" ref="J123" si="199">E123/$G123</f>
        <v>4.5248868778280547E-3</v>
      </c>
      <c r="K123" s="12">
        <f t="shared" ref="K123" si="200">F123/$G123</f>
        <v>0.86425339366515841</v>
      </c>
    </row>
    <row r="124" spans="2:11" ht="15.75" x14ac:dyDescent="0.25">
      <c r="B124" s="10">
        <v>16</v>
      </c>
      <c r="C124" s="11" t="s">
        <v>168</v>
      </c>
      <c r="D124" s="11">
        <v>29</v>
      </c>
      <c r="E124" s="11">
        <v>0</v>
      </c>
      <c r="F124" s="11">
        <v>209</v>
      </c>
      <c r="G124" s="11">
        <f t="shared" ref="G124" si="201">SUM(D124:F124)</f>
        <v>238</v>
      </c>
      <c r="I124" s="12">
        <f t="shared" ref="I124" si="202">D124/$G124</f>
        <v>0.12184873949579832</v>
      </c>
      <c r="J124" s="12">
        <f t="shared" ref="J124" si="203">E124/$G124</f>
        <v>0</v>
      </c>
      <c r="K124" s="12">
        <f t="shared" ref="K124" si="204">F124/$G124</f>
        <v>0.87815126050420167</v>
      </c>
    </row>
    <row r="125" spans="2:11" ht="15.75" x14ac:dyDescent="0.25">
      <c r="B125" s="10">
        <v>17</v>
      </c>
      <c r="C125" s="11" t="s">
        <v>169</v>
      </c>
      <c r="D125" s="11">
        <v>14</v>
      </c>
      <c r="E125" s="11">
        <v>2</v>
      </c>
      <c r="F125" s="11">
        <v>201</v>
      </c>
      <c r="G125" s="11">
        <f t="shared" ref="G125" si="205">SUM(D125:F125)</f>
        <v>217</v>
      </c>
      <c r="I125" s="12">
        <f t="shared" ref="I125" si="206">D125/$G125</f>
        <v>6.4516129032258063E-2</v>
      </c>
      <c r="J125" s="12">
        <f t="shared" ref="J125" si="207">E125/$G125</f>
        <v>9.2165898617511521E-3</v>
      </c>
      <c r="K125" s="12">
        <f t="shared" ref="K125" si="208">F125/$G125</f>
        <v>0.92626728110599077</v>
      </c>
    </row>
    <row r="126" spans="2:11" ht="15.75" x14ac:dyDescent="0.25">
      <c r="B126" s="10">
        <v>18</v>
      </c>
      <c r="C126" s="11" t="s">
        <v>170</v>
      </c>
      <c r="D126" s="11">
        <v>10</v>
      </c>
      <c r="E126" s="11">
        <v>2</v>
      </c>
      <c r="F126" s="11">
        <v>194</v>
      </c>
      <c r="G126" s="11">
        <f t="shared" ref="G126" si="209">SUM(D126:F126)</f>
        <v>206</v>
      </c>
      <c r="I126" s="12">
        <f t="shared" ref="I126" si="210">D126/$G126</f>
        <v>4.8543689320388349E-2</v>
      </c>
      <c r="J126" s="12">
        <f t="shared" ref="J126" si="211">E126/$G126</f>
        <v>9.7087378640776691E-3</v>
      </c>
      <c r="K126" s="12">
        <f t="shared" ref="K126" si="212">F126/$G126</f>
        <v>0.94174757281553401</v>
      </c>
    </row>
    <row r="127" spans="2:11" ht="15.75" x14ac:dyDescent="0.25">
      <c r="B127" s="10">
        <v>19</v>
      </c>
      <c r="C127" s="11" t="s">
        <v>171</v>
      </c>
      <c r="D127" s="11">
        <v>6</v>
      </c>
      <c r="E127" s="11">
        <v>0</v>
      </c>
      <c r="F127" s="11">
        <v>204</v>
      </c>
      <c r="G127" s="11">
        <f t="shared" ref="G127" si="213">SUM(D127:F127)</f>
        <v>210</v>
      </c>
      <c r="I127" s="12">
        <f t="shared" ref="I127" si="214">D127/$G127</f>
        <v>2.8571428571428571E-2</v>
      </c>
      <c r="J127" s="12">
        <f t="shared" ref="J127" si="215">E127/$G127</f>
        <v>0</v>
      </c>
      <c r="K127" s="12">
        <f t="shared" ref="K127" si="216">F127/$G127</f>
        <v>0.97142857142857142</v>
      </c>
    </row>
    <row r="128" spans="2:11" ht="15.75" x14ac:dyDescent="0.25">
      <c r="B128" s="10">
        <v>20</v>
      </c>
      <c r="C128" s="11" t="s">
        <v>172</v>
      </c>
      <c r="D128" s="11">
        <v>5</v>
      </c>
      <c r="E128" s="11">
        <v>1</v>
      </c>
      <c r="F128" s="11">
        <v>182</v>
      </c>
      <c r="G128" s="11">
        <f t="shared" ref="G128" si="217">SUM(D128:F128)</f>
        <v>188</v>
      </c>
      <c r="I128" s="12">
        <f t="shared" ref="I128" si="218">D128/$G128</f>
        <v>2.6595744680851064E-2</v>
      </c>
      <c r="J128" s="12">
        <f t="shared" ref="J128" si="219">E128/$G128</f>
        <v>5.3191489361702126E-3</v>
      </c>
      <c r="K128" s="12">
        <f t="shared" ref="K128" si="220">F128/$G128</f>
        <v>0.96808510638297873</v>
      </c>
    </row>
    <row r="129" spans="2:11" ht="15.75" x14ac:dyDescent="0.25">
      <c r="B129" s="10">
        <v>21</v>
      </c>
      <c r="C129" s="11" t="s">
        <v>176</v>
      </c>
      <c r="D129" s="11">
        <v>2</v>
      </c>
      <c r="E129" s="11">
        <v>0</v>
      </c>
      <c r="F129" s="11">
        <v>204</v>
      </c>
      <c r="G129" s="11">
        <f t="shared" ref="G129:G130" si="221">SUM(D129:F129)</f>
        <v>206</v>
      </c>
      <c r="I129" s="12">
        <f t="shared" ref="I129:I130" si="222">D129/$G129</f>
        <v>9.7087378640776691E-3</v>
      </c>
      <c r="J129" s="12">
        <f t="shared" ref="J129:J130" si="223">E129/$G129</f>
        <v>0</v>
      </c>
      <c r="K129" s="12">
        <f t="shared" ref="K129:K130" si="224">F129/$G129</f>
        <v>0.99029126213592233</v>
      </c>
    </row>
    <row r="130" spans="2:11" ht="15.75" x14ac:dyDescent="0.25">
      <c r="B130" s="10">
        <v>22</v>
      </c>
      <c r="C130" s="11" t="s">
        <v>177</v>
      </c>
      <c r="D130" s="11">
        <v>1</v>
      </c>
      <c r="E130" s="11">
        <v>0</v>
      </c>
      <c r="F130" s="11">
        <v>195</v>
      </c>
      <c r="G130" s="11">
        <f t="shared" si="221"/>
        <v>196</v>
      </c>
      <c r="I130" s="12">
        <f t="shared" si="222"/>
        <v>5.1020408163265302E-3</v>
      </c>
      <c r="J130" s="12">
        <f t="shared" si="223"/>
        <v>0</v>
      </c>
      <c r="K130" s="12">
        <f t="shared" si="224"/>
        <v>0.99489795918367352</v>
      </c>
    </row>
    <row r="131" spans="2:11" ht="15.75" x14ac:dyDescent="0.25">
      <c r="B131" s="10">
        <v>23</v>
      </c>
      <c r="C131" s="11" t="s">
        <v>178</v>
      </c>
      <c r="D131" s="11">
        <v>6</v>
      </c>
      <c r="E131" s="11">
        <v>1</v>
      </c>
      <c r="F131" s="11">
        <v>195</v>
      </c>
      <c r="G131" s="11">
        <f t="shared" ref="G131" si="225">SUM(D131:F131)</f>
        <v>202</v>
      </c>
      <c r="I131" s="12">
        <f t="shared" ref="I131" si="226">D131/$G131</f>
        <v>2.9702970297029702E-2</v>
      </c>
      <c r="J131" s="12">
        <f t="shared" ref="J131" si="227">E131/$G131</f>
        <v>4.9504950495049506E-3</v>
      </c>
      <c r="K131" s="12">
        <f t="shared" ref="K131" si="228">F131/$G131</f>
        <v>0.96534653465346532</v>
      </c>
    </row>
    <row r="132" spans="2:11" ht="15.75" x14ac:dyDescent="0.25">
      <c r="B132" s="10">
        <v>24</v>
      </c>
      <c r="C132" s="11" t="s">
        <v>179</v>
      </c>
      <c r="D132" s="11">
        <v>10</v>
      </c>
      <c r="E132" s="11">
        <v>2</v>
      </c>
      <c r="F132" s="11">
        <v>206</v>
      </c>
      <c r="G132" s="11">
        <f t="shared" ref="G132:G135" si="229">SUM(D132:F132)</f>
        <v>218</v>
      </c>
      <c r="I132" s="12">
        <f t="shared" ref="I132" si="230">D132/$G132</f>
        <v>4.5871559633027525E-2</v>
      </c>
      <c r="J132" s="12">
        <f t="shared" ref="J132" si="231">E132/$G132</f>
        <v>9.1743119266055051E-3</v>
      </c>
      <c r="K132" s="12">
        <f t="shared" ref="K132" si="232">F132/$G132</f>
        <v>0.94495412844036697</v>
      </c>
    </row>
    <row r="133" spans="2:11" ht="15.75" x14ac:dyDescent="0.25">
      <c r="B133" s="10">
        <v>25</v>
      </c>
      <c r="C133" s="11" t="s">
        <v>180</v>
      </c>
      <c r="D133" s="11">
        <v>7</v>
      </c>
      <c r="E133" s="11">
        <v>0</v>
      </c>
      <c r="F133" s="11">
        <v>213</v>
      </c>
      <c r="G133" s="11">
        <f t="shared" si="229"/>
        <v>220</v>
      </c>
      <c r="I133" s="12">
        <f t="shared" ref="I133" si="233">D133/$G133</f>
        <v>3.1818181818181815E-2</v>
      </c>
      <c r="J133" s="12">
        <f t="shared" ref="J133" si="234">E133/$G133</f>
        <v>0</v>
      </c>
      <c r="K133" s="12">
        <f t="shared" ref="K133" si="235">F133/$G133</f>
        <v>0.96818181818181814</v>
      </c>
    </row>
    <row r="134" spans="2:11" ht="15.75" x14ac:dyDescent="0.25">
      <c r="B134" s="10">
        <v>26</v>
      </c>
      <c r="C134" s="11" t="s">
        <v>181</v>
      </c>
      <c r="D134" s="11">
        <v>8</v>
      </c>
      <c r="E134" s="11">
        <v>0</v>
      </c>
      <c r="F134" s="11">
        <v>216</v>
      </c>
      <c r="G134" s="11">
        <f t="shared" si="229"/>
        <v>224</v>
      </c>
      <c r="I134" s="12">
        <f>D134/$G134</f>
        <v>3.5714285714285712E-2</v>
      </c>
      <c r="J134" s="12">
        <f>E134/$G134</f>
        <v>0</v>
      </c>
      <c r="K134" s="12">
        <f>F134/$G134</f>
        <v>0.9642857142857143</v>
      </c>
    </row>
    <row r="135" spans="2:11" ht="15.75" x14ac:dyDescent="0.25">
      <c r="B135" s="10">
        <v>27</v>
      </c>
      <c r="C135" s="11" t="s">
        <v>182</v>
      </c>
      <c r="D135" s="11">
        <v>9</v>
      </c>
      <c r="E135" s="11">
        <v>0</v>
      </c>
      <c r="F135" s="11">
        <v>211</v>
      </c>
      <c r="G135" s="11">
        <f t="shared" si="229"/>
        <v>220</v>
      </c>
      <c r="I135" s="12">
        <f t="shared" ref="I135" si="236">D135/$G135</f>
        <v>4.0909090909090909E-2</v>
      </c>
      <c r="J135" s="12">
        <f t="shared" ref="J135" si="237">E135/$G135</f>
        <v>0</v>
      </c>
      <c r="K135" s="12">
        <f t="shared" ref="K135" si="238">F135/$G135</f>
        <v>0.95909090909090911</v>
      </c>
    </row>
    <row r="136" spans="2:11" ht="15.75" x14ac:dyDescent="0.25">
      <c r="B136" s="10">
        <v>28</v>
      </c>
      <c r="C136" s="11" t="s">
        <v>183</v>
      </c>
      <c r="D136" s="11">
        <v>16</v>
      </c>
      <c r="E136" s="11">
        <v>1</v>
      </c>
      <c r="F136" s="11">
        <v>160</v>
      </c>
      <c r="G136" s="11">
        <f t="shared" ref="G136" si="239">SUM(D136:F136)</f>
        <v>177</v>
      </c>
      <c r="I136" s="12">
        <f t="shared" ref="I136" si="240">D136/$G136</f>
        <v>9.03954802259887E-2</v>
      </c>
      <c r="J136" s="12">
        <f t="shared" ref="J136" si="241">E136/$G136</f>
        <v>5.6497175141242938E-3</v>
      </c>
      <c r="K136" s="12">
        <f t="shared" ref="K136" si="242">F136/$G136</f>
        <v>0.903954802259887</v>
      </c>
    </row>
    <row r="137" spans="2:11" ht="15.75" x14ac:dyDescent="0.25">
      <c r="B137" s="10">
        <v>29</v>
      </c>
      <c r="C137" s="11" t="s">
        <v>184</v>
      </c>
      <c r="D137" s="11">
        <v>10</v>
      </c>
      <c r="E137" s="11">
        <v>5</v>
      </c>
      <c r="F137" s="11">
        <v>214</v>
      </c>
      <c r="G137" s="11">
        <f t="shared" ref="G137:G141" si="243">SUM(D137:F137)</f>
        <v>229</v>
      </c>
      <c r="I137" s="12">
        <f t="shared" ref="I137" si="244">D137/$G137</f>
        <v>4.3668122270742356E-2</v>
      </c>
      <c r="J137" s="12">
        <f t="shared" ref="J137" si="245">E137/$G137</f>
        <v>2.1834061135371178E-2</v>
      </c>
      <c r="K137" s="12">
        <f t="shared" ref="K137" si="246">F137/$G137</f>
        <v>0.93449781659388642</v>
      </c>
    </row>
    <row r="138" spans="2:11" ht="15.75" x14ac:dyDescent="0.25">
      <c r="B138" s="10">
        <v>30</v>
      </c>
      <c r="C138" s="11" t="s">
        <v>185</v>
      </c>
      <c r="D138" s="11">
        <v>13</v>
      </c>
      <c r="E138" s="11">
        <v>0</v>
      </c>
      <c r="F138" s="11">
        <v>193</v>
      </c>
      <c r="G138" s="11">
        <f t="shared" si="243"/>
        <v>206</v>
      </c>
      <c r="I138" s="12">
        <f t="shared" ref="I138" si="247">D138/$G138</f>
        <v>6.3106796116504854E-2</v>
      </c>
      <c r="J138" s="12">
        <f t="shared" ref="J138" si="248">E138/$G138</f>
        <v>0</v>
      </c>
      <c r="K138" s="12">
        <f t="shared" ref="K138" si="249">F138/$G138</f>
        <v>0.93689320388349517</v>
      </c>
    </row>
    <row r="139" spans="2:11" ht="15.75" x14ac:dyDescent="0.25">
      <c r="B139" s="10">
        <v>31</v>
      </c>
      <c r="C139" s="11" t="s">
        <v>186</v>
      </c>
      <c r="D139" s="11">
        <v>15</v>
      </c>
      <c r="E139" s="11">
        <v>0</v>
      </c>
      <c r="F139" s="11">
        <v>189</v>
      </c>
      <c r="G139" s="11">
        <f t="shared" si="243"/>
        <v>204</v>
      </c>
      <c r="I139" s="12">
        <f t="shared" ref="I139:K140" si="250">D139/$G139</f>
        <v>7.3529411764705885E-2</v>
      </c>
      <c r="J139" s="12">
        <f t="shared" si="250"/>
        <v>0</v>
      </c>
      <c r="K139" s="12">
        <f t="shared" si="250"/>
        <v>0.92647058823529416</v>
      </c>
    </row>
    <row r="140" spans="2:11" ht="15.75" x14ac:dyDescent="0.25">
      <c r="B140" s="10">
        <v>32</v>
      </c>
      <c r="C140" s="11" t="s">
        <v>187</v>
      </c>
      <c r="D140" s="11">
        <v>6</v>
      </c>
      <c r="E140" s="11">
        <v>3</v>
      </c>
      <c r="F140" s="11">
        <v>206</v>
      </c>
      <c r="G140" s="11">
        <f t="shared" si="243"/>
        <v>215</v>
      </c>
      <c r="I140" s="12">
        <f t="shared" si="250"/>
        <v>2.7906976744186046E-2</v>
      </c>
      <c r="J140" s="12">
        <f t="shared" si="250"/>
        <v>1.3953488372093023E-2</v>
      </c>
      <c r="K140" s="12">
        <f t="shared" si="250"/>
        <v>0.95813953488372094</v>
      </c>
    </row>
    <row r="141" spans="2:11" ht="15.75" x14ac:dyDescent="0.25">
      <c r="B141" s="10">
        <v>33</v>
      </c>
      <c r="C141" s="11" t="s">
        <v>188</v>
      </c>
      <c r="D141" s="11">
        <v>6</v>
      </c>
      <c r="E141" s="11">
        <v>1</v>
      </c>
      <c r="F141" s="11">
        <v>189</v>
      </c>
      <c r="G141" s="11">
        <f t="shared" si="243"/>
        <v>196</v>
      </c>
      <c r="I141" s="12">
        <f t="shared" ref="I141:I142" si="251">D141/$G141</f>
        <v>3.0612244897959183E-2</v>
      </c>
      <c r="J141" s="12">
        <f t="shared" ref="J141:J142" si="252">E141/$G141</f>
        <v>5.1020408163265302E-3</v>
      </c>
      <c r="K141" s="12">
        <f t="shared" ref="K141:K142" si="253">F141/$G141</f>
        <v>0.9642857142857143</v>
      </c>
    </row>
    <row r="142" spans="2:11" ht="15.75" x14ac:dyDescent="0.25">
      <c r="B142" s="10">
        <v>34</v>
      </c>
      <c r="C142" s="11" t="s">
        <v>189</v>
      </c>
      <c r="D142" s="11">
        <v>3</v>
      </c>
      <c r="E142" s="11">
        <v>0</v>
      </c>
      <c r="F142" s="11">
        <v>210</v>
      </c>
      <c r="G142" s="11">
        <f t="shared" ref="G142" si="254">SUM(D142:F142)</f>
        <v>213</v>
      </c>
      <c r="I142" s="12">
        <f t="shared" si="251"/>
        <v>1.4084507042253521E-2</v>
      </c>
      <c r="J142" s="12">
        <f t="shared" si="252"/>
        <v>0</v>
      </c>
      <c r="K142" s="12">
        <f t="shared" si="253"/>
        <v>0.9859154929577465</v>
      </c>
    </row>
    <row r="143" spans="2:11" ht="15.75" x14ac:dyDescent="0.25">
      <c r="B143" s="10">
        <v>35</v>
      </c>
      <c r="C143" s="11" t="s">
        <v>190</v>
      </c>
      <c r="D143" s="11">
        <v>4</v>
      </c>
      <c r="E143" s="11">
        <v>0</v>
      </c>
      <c r="F143" s="11">
        <v>188</v>
      </c>
      <c r="G143" s="11">
        <f t="shared" ref="G143:G144" si="255">SUM(D143:F143)</f>
        <v>192</v>
      </c>
      <c r="I143" s="12">
        <f t="shared" ref="I143:I144" si="256">D143/$G143</f>
        <v>2.0833333333333332E-2</v>
      </c>
      <c r="J143" s="12">
        <f t="shared" ref="J143:J144" si="257">E143/$G143</f>
        <v>0</v>
      </c>
      <c r="K143" s="12">
        <f t="shared" ref="K143:K144" si="258">F143/$G143</f>
        <v>0.97916666666666663</v>
      </c>
    </row>
    <row r="144" spans="2:11" ht="15.75" x14ac:dyDescent="0.25">
      <c r="B144" s="10">
        <v>36</v>
      </c>
      <c r="C144" s="11" t="s">
        <v>191</v>
      </c>
      <c r="D144" s="11">
        <v>7</v>
      </c>
      <c r="E144" s="11">
        <v>0</v>
      </c>
      <c r="F144" s="11">
        <v>219</v>
      </c>
      <c r="G144" s="11">
        <f t="shared" si="255"/>
        <v>226</v>
      </c>
      <c r="I144" s="12">
        <f t="shared" si="256"/>
        <v>3.0973451327433628E-2</v>
      </c>
      <c r="J144" s="12">
        <f t="shared" si="257"/>
        <v>0</v>
      </c>
      <c r="K144" s="12">
        <f t="shared" si="258"/>
        <v>0.96902654867256632</v>
      </c>
    </row>
    <row r="145" spans="2:11" ht="15.75" x14ac:dyDescent="0.25">
      <c r="B145" s="10">
        <v>37</v>
      </c>
      <c r="C145" s="11" t="s">
        <v>192</v>
      </c>
      <c r="D145" s="11">
        <v>3</v>
      </c>
      <c r="E145" s="11">
        <v>1</v>
      </c>
      <c r="F145" s="11">
        <v>217</v>
      </c>
      <c r="G145" s="11">
        <f t="shared" ref="G145" si="259">SUM(D145:F145)</f>
        <v>221</v>
      </c>
      <c r="I145" s="12">
        <f t="shared" ref="I145" si="260">D145/$G145</f>
        <v>1.3574660633484163E-2</v>
      </c>
      <c r="J145" s="12">
        <f t="shared" ref="J145" si="261">E145/$G145</f>
        <v>4.5248868778280547E-3</v>
      </c>
      <c r="K145" s="12">
        <f t="shared" ref="K145" si="262">F145/$G145</f>
        <v>0.98190045248868774</v>
      </c>
    </row>
    <row r="146" spans="2:11" ht="15.75" x14ac:dyDescent="0.25">
      <c r="B146" s="10">
        <v>38</v>
      </c>
      <c r="C146" s="11" t="s">
        <v>193</v>
      </c>
      <c r="D146" s="11">
        <v>8</v>
      </c>
      <c r="E146" s="11">
        <v>0</v>
      </c>
      <c r="F146" s="11">
        <v>229</v>
      </c>
      <c r="G146" s="11">
        <f t="shared" ref="G146" si="263">SUM(D146:F146)</f>
        <v>237</v>
      </c>
      <c r="I146" s="12">
        <f t="shared" ref="I146" si="264">D146/$G146</f>
        <v>3.3755274261603373E-2</v>
      </c>
      <c r="J146" s="12">
        <f t="shared" ref="J146" si="265">E146/$G146</f>
        <v>0</v>
      </c>
      <c r="K146" s="12">
        <f t="shared" ref="K146" si="266">F146/$G146</f>
        <v>0.96624472573839659</v>
      </c>
    </row>
    <row r="147" spans="2:11" ht="15.75" x14ac:dyDescent="0.25">
      <c r="B147" s="10">
        <v>39</v>
      </c>
      <c r="C147" s="105" t="s">
        <v>194</v>
      </c>
      <c r="D147" s="11">
        <v>4</v>
      </c>
      <c r="E147" s="11">
        <v>1</v>
      </c>
      <c r="F147" s="11">
        <v>223</v>
      </c>
      <c r="G147" s="11">
        <f t="shared" ref="G147" si="267">SUM(D147:F147)</f>
        <v>228</v>
      </c>
      <c r="I147" s="12">
        <f t="shared" ref="I147" si="268">D147/$G147</f>
        <v>1.7543859649122806E-2</v>
      </c>
      <c r="J147" s="12">
        <f t="shared" ref="J147" si="269">E147/$G147</f>
        <v>4.3859649122807015E-3</v>
      </c>
      <c r="K147" s="12">
        <f t="shared" ref="K147" si="270">F147/$G147</f>
        <v>0.97807017543859653</v>
      </c>
    </row>
    <row r="148" spans="2:11" ht="15.75" x14ac:dyDescent="0.25">
      <c r="B148" s="10">
        <v>40</v>
      </c>
      <c r="C148" s="105" t="s">
        <v>195</v>
      </c>
      <c r="D148" s="11">
        <v>7</v>
      </c>
      <c r="E148" s="11">
        <v>0</v>
      </c>
      <c r="F148" s="11">
        <v>236</v>
      </c>
      <c r="G148" s="11">
        <f t="shared" ref="G148" si="271">SUM(D148:F148)</f>
        <v>243</v>
      </c>
      <c r="I148" s="12">
        <f t="shared" ref="I148" si="272">D148/$G148</f>
        <v>2.8806584362139918E-2</v>
      </c>
      <c r="J148" s="12">
        <f t="shared" ref="J148" si="273">E148/$G148</f>
        <v>0</v>
      </c>
      <c r="K148" s="12">
        <f t="shared" ref="K148" si="274">F148/$G148</f>
        <v>0.9711934156378601</v>
      </c>
    </row>
    <row r="149" spans="2:11" ht="15.75" x14ac:dyDescent="0.25">
      <c r="B149" s="10">
        <v>41</v>
      </c>
      <c r="C149" s="105" t="s">
        <v>196</v>
      </c>
      <c r="D149" s="11">
        <v>2</v>
      </c>
      <c r="E149" s="11">
        <v>0</v>
      </c>
      <c r="F149" s="11">
        <v>234</v>
      </c>
      <c r="G149" s="11">
        <f t="shared" ref="G149:G150" si="275">SUM(D149:F149)</f>
        <v>236</v>
      </c>
      <c r="I149" s="12">
        <f t="shared" ref="I149:I150" si="276">D149/$G149</f>
        <v>8.4745762711864406E-3</v>
      </c>
      <c r="J149" s="12">
        <f t="shared" ref="J149:J150" si="277">E149/$G149</f>
        <v>0</v>
      </c>
      <c r="K149" s="12">
        <f t="shared" ref="K149:K150" si="278">F149/$G149</f>
        <v>0.99152542372881358</v>
      </c>
    </row>
    <row r="150" spans="2:11" ht="15.75" x14ac:dyDescent="0.25">
      <c r="B150" s="10">
        <v>42</v>
      </c>
      <c r="C150" s="105" t="s">
        <v>197</v>
      </c>
      <c r="D150" s="11">
        <v>8</v>
      </c>
      <c r="E150" s="11">
        <v>0</v>
      </c>
      <c r="F150" s="11">
        <v>224</v>
      </c>
      <c r="G150" s="11">
        <f t="shared" si="275"/>
        <v>232</v>
      </c>
      <c r="I150" s="12">
        <f t="shared" si="276"/>
        <v>3.4482758620689655E-2</v>
      </c>
      <c r="J150" s="12">
        <f t="shared" si="277"/>
        <v>0</v>
      </c>
      <c r="K150" s="12">
        <f t="shared" si="278"/>
        <v>0.96551724137931039</v>
      </c>
    </row>
    <row r="151" spans="2:11" ht="15.75" x14ac:dyDescent="0.25">
      <c r="B151" s="10">
        <v>43</v>
      </c>
      <c r="C151" s="105" t="s">
        <v>198</v>
      </c>
      <c r="D151" s="11">
        <v>6</v>
      </c>
      <c r="E151" s="11">
        <v>0</v>
      </c>
      <c r="F151" s="11">
        <v>260</v>
      </c>
      <c r="G151" s="11">
        <f t="shared" ref="G151:G152" si="279">SUM(D151:F151)</f>
        <v>266</v>
      </c>
      <c r="I151" s="12">
        <f t="shared" ref="I151:I152" si="280">D151/$G151</f>
        <v>2.2556390977443608E-2</v>
      </c>
      <c r="J151" s="12">
        <f t="shared" ref="J151:J152" si="281">E151/$G151</f>
        <v>0</v>
      </c>
      <c r="K151" s="12">
        <f t="shared" ref="K151:K152" si="282">F151/$G151</f>
        <v>0.97744360902255634</v>
      </c>
    </row>
    <row r="152" spans="2:11" ht="15.75" x14ac:dyDescent="0.25">
      <c r="B152" s="10">
        <v>44</v>
      </c>
      <c r="C152" s="105" t="s">
        <v>199</v>
      </c>
      <c r="D152" s="11">
        <v>3</v>
      </c>
      <c r="E152" s="11">
        <v>0</v>
      </c>
      <c r="F152" s="11">
        <v>223</v>
      </c>
      <c r="G152" s="11">
        <f t="shared" si="279"/>
        <v>226</v>
      </c>
      <c r="I152" s="12">
        <f t="shared" si="280"/>
        <v>1.3274336283185841E-2</v>
      </c>
      <c r="J152" s="12">
        <f t="shared" si="281"/>
        <v>0</v>
      </c>
      <c r="K152" s="12">
        <f t="shared" si="282"/>
        <v>0.98672566371681414</v>
      </c>
    </row>
    <row r="153" spans="2:11" ht="15.75" x14ac:dyDescent="0.25">
      <c r="B153" s="10">
        <v>45</v>
      </c>
      <c r="C153" s="105" t="s">
        <v>200</v>
      </c>
      <c r="D153" s="11">
        <v>2</v>
      </c>
      <c r="E153" s="11">
        <v>0</v>
      </c>
      <c r="F153" s="11">
        <v>253</v>
      </c>
      <c r="G153" s="11">
        <f t="shared" ref="G153:G154" si="283">SUM(D153:F153)</f>
        <v>255</v>
      </c>
      <c r="I153" s="12">
        <f t="shared" ref="I153:I154" si="284">D153/$G153</f>
        <v>7.8431372549019607E-3</v>
      </c>
      <c r="J153" s="12">
        <f t="shared" ref="J153:J154" si="285">E153/$G153</f>
        <v>0</v>
      </c>
      <c r="K153" s="12">
        <f t="shared" ref="K153:K154" si="286">F153/$G153</f>
        <v>0.99215686274509807</v>
      </c>
    </row>
    <row r="154" spans="2:11" ht="15.75" x14ac:dyDescent="0.25">
      <c r="B154" s="10">
        <v>46</v>
      </c>
      <c r="C154" s="105" t="s">
        <v>201</v>
      </c>
      <c r="D154" s="11">
        <v>3</v>
      </c>
      <c r="E154" s="11">
        <v>2</v>
      </c>
      <c r="F154" s="11">
        <v>248</v>
      </c>
      <c r="G154" s="11">
        <f t="shared" si="283"/>
        <v>253</v>
      </c>
      <c r="I154" s="12">
        <f t="shared" si="284"/>
        <v>1.1857707509881422E-2</v>
      </c>
      <c r="J154" s="12">
        <f t="shared" si="285"/>
        <v>7.9051383399209481E-3</v>
      </c>
      <c r="K154" s="12">
        <f t="shared" si="286"/>
        <v>0.98023715415019763</v>
      </c>
    </row>
    <row r="155" spans="2:11" ht="15.75" x14ac:dyDescent="0.25">
      <c r="B155" s="10">
        <v>47</v>
      </c>
      <c r="C155" s="105" t="s">
        <v>202</v>
      </c>
      <c r="D155" s="11">
        <v>5</v>
      </c>
      <c r="E155" s="11">
        <v>3</v>
      </c>
      <c r="F155" s="11">
        <v>259</v>
      </c>
      <c r="G155" s="11">
        <f t="shared" ref="G155:G157" si="287">SUM(D155:F155)</f>
        <v>267</v>
      </c>
      <c r="I155" s="12">
        <f t="shared" ref="I155:I157" si="288">D155/$G155</f>
        <v>1.8726591760299626E-2</v>
      </c>
      <c r="J155" s="12">
        <f t="shared" ref="J155:J157" si="289">E155/$G155</f>
        <v>1.1235955056179775E-2</v>
      </c>
      <c r="K155" s="12">
        <f t="shared" ref="K155:K157" si="290">F155/$G155</f>
        <v>0.97003745318352064</v>
      </c>
    </row>
    <row r="156" spans="2:11" ht="15.75" x14ac:dyDescent="0.25">
      <c r="B156" s="10">
        <v>48</v>
      </c>
      <c r="C156" s="105" t="s">
        <v>203</v>
      </c>
      <c r="D156" s="11">
        <v>7</v>
      </c>
      <c r="E156" s="11">
        <v>3</v>
      </c>
      <c r="F156" s="11">
        <v>245</v>
      </c>
      <c r="G156" s="11">
        <f t="shared" si="287"/>
        <v>255</v>
      </c>
      <c r="I156" s="12">
        <f t="shared" si="288"/>
        <v>2.7450980392156862E-2</v>
      </c>
      <c r="J156" s="12">
        <f t="shared" si="289"/>
        <v>1.1764705882352941E-2</v>
      </c>
      <c r="K156" s="12">
        <f t="shared" si="290"/>
        <v>0.96078431372549022</v>
      </c>
    </row>
    <row r="157" spans="2:11" ht="15.75" x14ac:dyDescent="0.25">
      <c r="B157" s="10">
        <v>49</v>
      </c>
      <c r="C157" s="105" t="s">
        <v>204</v>
      </c>
      <c r="D157" s="11">
        <v>7</v>
      </c>
      <c r="E157" s="11">
        <v>0</v>
      </c>
      <c r="F157" s="11">
        <v>275</v>
      </c>
      <c r="G157" s="11">
        <f t="shared" si="287"/>
        <v>282</v>
      </c>
      <c r="I157" s="12">
        <f t="shared" si="288"/>
        <v>2.4822695035460994E-2</v>
      </c>
      <c r="J157" s="12">
        <f t="shared" si="289"/>
        <v>0</v>
      </c>
      <c r="K157" s="12">
        <f t="shared" si="290"/>
        <v>0.97517730496453903</v>
      </c>
    </row>
    <row r="158" spans="2:11" ht="15.75" x14ac:dyDescent="0.25">
      <c r="B158" s="10">
        <v>50</v>
      </c>
      <c r="C158" s="105" t="s">
        <v>206</v>
      </c>
      <c r="D158" s="11">
        <v>6</v>
      </c>
      <c r="E158" s="11">
        <v>0</v>
      </c>
      <c r="F158" s="11">
        <v>290</v>
      </c>
      <c r="G158" s="11">
        <f t="shared" ref="G158" si="291">SUM(D158:F158)</f>
        <v>296</v>
      </c>
      <c r="I158" s="12">
        <f t="shared" ref="I158" si="292">D158/$G158</f>
        <v>2.0270270270270271E-2</v>
      </c>
      <c r="J158" s="12">
        <f t="shared" ref="J158" si="293">E158/$G158</f>
        <v>0</v>
      </c>
      <c r="K158" s="12">
        <f t="shared" ref="K158" si="294">F158/$G158</f>
        <v>0.97972972972972971</v>
      </c>
    </row>
    <row r="159" spans="2:11" ht="15.75" x14ac:dyDescent="0.25">
      <c r="B159" s="10">
        <v>51</v>
      </c>
      <c r="C159" s="105" t="s">
        <v>207</v>
      </c>
      <c r="D159" s="11">
        <v>16</v>
      </c>
      <c r="E159" s="11">
        <v>0</v>
      </c>
      <c r="F159" s="11">
        <v>358</v>
      </c>
      <c r="G159" s="11">
        <f t="shared" ref="G159:G161" si="295">SUM(D159:F159)</f>
        <v>374</v>
      </c>
      <c r="I159" s="12">
        <f t="shared" ref="I159:I161" si="296">D159/$G159</f>
        <v>4.2780748663101602E-2</v>
      </c>
      <c r="J159" s="12">
        <f t="shared" ref="J159:J161" si="297">E159/$G159</f>
        <v>0</v>
      </c>
      <c r="K159" s="12">
        <f t="shared" ref="K159:K161" si="298">F159/$G159</f>
        <v>0.95721925133689845</v>
      </c>
    </row>
    <row r="160" spans="2:11" ht="16.5" thickBot="1" x14ac:dyDescent="0.3">
      <c r="B160" s="106">
        <v>52</v>
      </c>
      <c r="C160" s="107" t="s">
        <v>208</v>
      </c>
      <c r="D160" s="108">
        <v>13</v>
      </c>
      <c r="E160" s="108">
        <v>0</v>
      </c>
      <c r="F160" s="108">
        <v>259</v>
      </c>
      <c r="G160" s="108">
        <f t="shared" si="295"/>
        <v>272</v>
      </c>
      <c r="H160" s="109"/>
      <c r="I160" s="110">
        <f t="shared" si="296"/>
        <v>4.779411764705882E-2</v>
      </c>
      <c r="J160" s="110">
        <f t="shared" si="297"/>
        <v>0</v>
      </c>
      <c r="K160" s="110">
        <f t="shared" si="298"/>
        <v>0.95220588235294112</v>
      </c>
    </row>
    <row r="161" spans="2:11" ht="15.75" x14ac:dyDescent="0.25">
      <c r="B161" s="10">
        <v>1</v>
      </c>
      <c r="C161" s="105" t="s">
        <v>209</v>
      </c>
      <c r="D161" s="11">
        <v>24</v>
      </c>
      <c r="E161" s="11">
        <v>3</v>
      </c>
      <c r="F161" s="11">
        <v>422</v>
      </c>
      <c r="G161" s="11">
        <f t="shared" si="295"/>
        <v>449</v>
      </c>
      <c r="I161" s="12">
        <f t="shared" si="296"/>
        <v>5.3452115812917596E-2</v>
      </c>
      <c r="J161" s="12">
        <f t="shared" si="297"/>
        <v>6.6815144766146995E-3</v>
      </c>
      <c r="K161" s="12">
        <f t="shared" si="298"/>
        <v>0.93986636971046766</v>
      </c>
    </row>
    <row r="162" spans="2:11" ht="15.75" x14ac:dyDescent="0.25">
      <c r="B162" s="10">
        <v>2</v>
      </c>
      <c r="C162" s="105" t="s">
        <v>210</v>
      </c>
      <c r="D162" s="11">
        <v>21</v>
      </c>
      <c r="E162" s="11">
        <v>2</v>
      </c>
      <c r="F162" s="11">
        <v>399</v>
      </c>
      <c r="G162" s="11">
        <f t="shared" ref="G162" si="299">SUM(D162:F162)</f>
        <v>422</v>
      </c>
      <c r="I162" s="12">
        <f t="shared" ref="I162" si="300">D162/$G162</f>
        <v>4.9763033175355451E-2</v>
      </c>
      <c r="J162" s="12">
        <f t="shared" ref="J162" si="301">E162/$G162</f>
        <v>4.7393364928909956E-3</v>
      </c>
      <c r="K162" s="12">
        <f t="shared" ref="K162" si="302">F162/$G162</f>
        <v>0.9454976303317536</v>
      </c>
    </row>
    <row r="163" spans="2:11" ht="15.75" x14ac:dyDescent="0.25">
      <c r="B163" s="10">
        <v>3</v>
      </c>
      <c r="C163" s="105" t="s">
        <v>211</v>
      </c>
      <c r="D163" s="11">
        <v>14</v>
      </c>
      <c r="E163" s="11">
        <v>1</v>
      </c>
      <c r="F163" s="11">
        <v>269</v>
      </c>
      <c r="G163" s="11">
        <f t="shared" ref="G163" si="303">SUM(D163:F163)</f>
        <v>284</v>
      </c>
      <c r="I163" s="12">
        <f t="shared" ref="I163" si="304">D163/$G163</f>
        <v>4.9295774647887321E-2</v>
      </c>
      <c r="J163" s="12">
        <f t="shared" ref="J163" si="305">E163/$G163</f>
        <v>3.5211267605633804E-3</v>
      </c>
      <c r="K163" s="12">
        <f t="shared" ref="K163" si="306">F163/$G163</f>
        <v>0.94718309859154926</v>
      </c>
    </row>
    <row r="164" spans="2:11" ht="15.75" x14ac:dyDescent="0.25">
      <c r="B164" s="10">
        <v>4</v>
      </c>
      <c r="C164" s="105" t="s">
        <v>212</v>
      </c>
      <c r="D164" s="11">
        <v>11</v>
      </c>
      <c r="E164" s="11">
        <v>1</v>
      </c>
      <c r="F164" s="11">
        <v>278</v>
      </c>
      <c r="G164" s="11">
        <f t="shared" ref="G164" si="307">SUM(D164:F164)</f>
        <v>290</v>
      </c>
      <c r="I164" s="12">
        <f t="shared" ref="I164" si="308">D164/$G164</f>
        <v>3.793103448275862E-2</v>
      </c>
      <c r="J164" s="12">
        <f t="shared" ref="J164" si="309">E164/$G164</f>
        <v>3.4482758620689655E-3</v>
      </c>
      <c r="K164" s="12">
        <f t="shared" ref="K164" si="310">F164/$G164</f>
        <v>0.95862068965517244</v>
      </c>
    </row>
    <row r="165" spans="2:11" ht="15.75" x14ac:dyDescent="0.25">
      <c r="B165" s="10">
        <v>5</v>
      </c>
      <c r="C165" s="105" t="s">
        <v>213</v>
      </c>
      <c r="D165" s="11">
        <v>3</v>
      </c>
      <c r="E165" s="11">
        <v>0</v>
      </c>
      <c r="F165" s="11">
        <v>250</v>
      </c>
      <c r="G165" s="11">
        <f t="shared" ref="G165" si="311">SUM(D165:F165)</f>
        <v>253</v>
      </c>
      <c r="I165" s="12">
        <f t="shared" ref="I165" si="312">D165/$G165</f>
        <v>1.1857707509881422E-2</v>
      </c>
      <c r="J165" s="12">
        <f t="shared" ref="J165" si="313">E165/$G165</f>
        <v>0</v>
      </c>
      <c r="K165" s="12">
        <f t="shared" ref="K165" si="314">F165/$G165</f>
        <v>0.98814229249011853</v>
      </c>
    </row>
    <row r="166" spans="2:11" ht="17.25" customHeight="1" x14ac:dyDescent="0.25">
      <c r="B166" s="10">
        <v>6</v>
      </c>
      <c r="C166" s="105" t="s">
        <v>214</v>
      </c>
      <c r="D166" s="11">
        <v>7</v>
      </c>
      <c r="E166" s="11">
        <v>1</v>
      </c>
      <c r="F166" s="11">
        <v>267</v>
      </c>
      <c r="G166" s="11">
        <f t="shared" ref="G166" si="315">SUM(D166:F166)</f>
        <v>275</v>
      </c>
      <c r="I166" s="12">
        <f t="shared" ref="I166" si="316">D166/$G166</f>
        <v>2.5454545454545455E-2</v>
      </c>
      <c r="J166" s="12">
        <f t="shared" ref="J166" si="317">E166/$G166</f>
        <v>3.6363636363636364E-3</v>
      </c>
      <c r="K166" s="12">
        <f t="shared" ref="K166" si="318">F166/$G166</f>
        <v>0.97090909090909094</v>
      </c>
    </row>
    <row r="167" spans="2:11" ht="17.25" customHeight="1" x14ac:dyDescent="0.25">
      <c r="B167" s="10">
        <v>7</v>
      </c>
      <c r="C167" s="105" t="s">
        <v>215</v>
      </c>
      <c r="D167" s="11">
        <v>7</v>
      </c>
      <c r="E167" s="11">
        <v>2</v>
      </c>
      <c r="F167" s="11">
        <v>246</v>
      </c>
      <c r="G167" s="11">
        <f t="shared" ref="G167" si="319">SUM(D167:F167)</f>
        <v>255</v>
      </c>
      <c r="I167" s="12">
        <f t="shared" ref="I167" si="320">D167/$G167</f>
        <v>2.7450980392156862E-2</v>
      </c>
      <c r="J167" s="12">
        <f t="shared" ref="J167" si="321">E167/$G167</f>
        <v>7.8431372549019607E-3</v>
      </c>
      <c r="K167" s="12">
        <f t="shared" ref="K167" si="322">F167/$G167</f>
        <v>0.96470588235294119</v>
      </c>
    </row>
    <row r="168" spans="2:11" ht="17.25" customHeight="1" x14ac:dyDescent="0.25">
      <c r="B168" s="10">
        <v>8</v>
      </c>
      <c r="C168" s="105" t="s">
        <v>216</v>
      </c>
      <c r="D168" s="11">
        <v>5</v>
      </c>
      <c r="E168" s="11">
        <v>1</v>
      </c>
      <c r="F168" s="11">
        <v>236</v>
      </c>
      <c r="G168" s="11">
        <f t="shared" ref="G168" si="323">SUM(D168:F168)</f>
        <v>242</v>
      </c>
      <c r="I168" s="12">
        <f t="shared" ref="I168" si="324">D168/$G168</f>
        <v>2.0661157024793389E-2</v>
      </c>
      <c r="J168" s="12">
        <f t="shared" ref="J168" si="325">E168/$G168</f>
        <v>4.1322314049586778E-3</v>
      </c>
      <c r="K168" s="12">
        <f t="shared" ref="K168" si="326">F168/$G168</f>
        <v>0.97520661157024791</v>
      </c>
    </row>
    <row r="169" spans="2:11" ht="17.25" customHeight="1" x14ac:dyDescent="0.25">
      <c r="B169" s="10">
        <v>9</v>
      </c>
      <c r="C169" s="105" t="s">
        <v>217</v>
      </c>
      <c r="D169" s="11">
        <v>14</v>
      </c>
      <c r="E169" s="11">
        <v>1</v>
      </c>
      <c r="F169" s="11">
        <v>234</v>
      </c>
      <c r="G169" s="11">
        <f t="shared" ref="G169:G170" si="327">SUM(D169:F169)</f>
        <v>249</v>
      </c>
      <c r="I169" s="12">
        <f t="shared" ref="I169" si="328">D169/$G169</f>
        <v>5.6224899598393573E-2</v>
      </c>
      <c r="J169" s="12">
        <f t="shared" ref="J169" si="329">E169/$G169</f>
        <v>4.0160642570281121E-3</v>
      </c>
      <c r="K169" s="12">
        <f t="shared" ref="K169" si="330">F169/$G169</f>
        <v>0.93975903614457834</v>
      </c>
    </row>
    <row r="170" spans="2:11" ht="17.25" customHeight="1" x14ac:dyDescent="0.25">
      <c r="B170" s="10">
        <v>10</v>
      </c>
      <c r="C170" s="105" t="s">
        <v>218</v>
      </c>
      <c r="D170" s="11">
        <v>4</v>
      </c>
      <c r="E170" s="11">
        <v>1</v>
      </c>
      <c r="F170" s="11">
        <v>267</v>
      </c>
      <c r="G170" s="11">
        <f t="shared" si="327"/>
        <v>272</v>
      </c>
      <c r="I170" s="12">
        <f t="shared" ref="I170" si="331">D170/$G170</f>
        <v>1.4705882352941176E-2</v>
      </c>
      <c r="J170" s="12">
        <f t="shared" ref="J170" si="332">E170/$G170</f>
        <v>3.6764705882352941E-3</v>
      </c>
      <c r="K170" s="12">
        <f t="shared" ref="K170" si="333">F170/$G170</f>
        <v>0.98161764705882348</v>
      </c>
    </row>
    <row r="171" spans="2:11" ht="17.25" customHeight="1" x14ac:dyDescent="0.25">
      <c r="B171" s="10">
        <v>11</v>
      </c>
      <c r="C171" s="105" t="s">
        <v>219</v>
      </c>
      <c r="D171" s="11">
        <v>6</v>
      </c>
      <c r="E171" s="11">
        <v>1</v>
      </c>
      <c r="F171" s="11">
        <v>223</v>
      </c>
      <c r="G171" s="11">
        <f t="shared" ref="G171" si="334">SUM(D171:F171)</f>
        <v>230</v>
      </c>
      <c r="I171" s="12">
        <f t="shared" ref="I171" si="335">D171/$G171</f>
        <v>2.6086956521739129E-2</v>
      </c>
      <c r="J171" s="12">
        <f t="shared" ref="J171" si="336">E171/$G171</f>
        <v>4.3478260869565218E-3</v>
      </c>
      <c r="K171" s="12">
        <f t="shared" ref="K171" si="337">F171/$G171</f>
        <v>0.9695652173913043</v>
      </c>
    </row>
    <row r="172" spans="2:11" ht="17.25" customHeight="1" x14ac:dyDescent="0.25">
      <c r="B172" s="10">
        <v>12</v>
      </c>
      <c r="C172" s="105" t="s">
        <v>220</v>
      </c>
      <c r="D172" s="11">
        <v>6</v>
      </c>
      <c r="E172" s="11">
        <v>4</v>
      </c>
      <c r="F172" s="11">
        <v>232</v>
      </c>
      <c r="G172" s="11">
        <v>242</v>
      </c>
      <c r="I172" s="12">
        <f t="shared" ref="I172" si="338">D172/$G172</f>
        <v>2.4793388429752067E-2</v>
      </c>
      <c r="J172" s="12">
        <f t="shared" ref="J172" si="339">E172/$G172</f>
        <v>1.6528925619834711E-2</v>
      </c>
      <c r="K172" s="12">
        <f t="shared" ref="K172" si="340">F172/$G172</f>
        <v>0.95867768595041325</v>
      </c>
    </row>
    <row r="173" spans="2:11" ht="15.75" x14ac:dyDescent="0.25">
      <c r="B173" s="10">
        <v>13</v>
      </c>
      <c r="C173" s="105" t="s">
        <v>221</v>
      </c>
      <c r="D173" s="11">
        <v>7</v>
      </c>
      <c r="E173" s="11">
        <v>0</v>
      </c>
      <c r="F173" s="11">
        <v>212</v>
      </c>
      <c r="G173" s="11">
        <v>219</v>
      </c>
      <c r="I173" s="12">
        <f t="shared" ref="I173" si="341">D173/$G173</f>
        <v>3.1963470319634701E-2</v>
      </c>
      <c r="J173" s="12">
        <f t="shared" ref="J173" si="342">E173/$G173</f>
        <v>0</v>
      </c>
      <c r="K173" s="12">
        <f t="shared" ref="K173" si="343">F173/$G173</f>
        <v>0.96803652968036524</v>
      </c>
    </row>
    <row r="174" spans="2:11" ht="15.75" x14ac:dyDescent="0.25">
      <c r="B174" s="10">
        <v>14</v>
      </c>
      <c r="C174" s="105" t="s">
        <v>222</v>
      </c>
      <c r="D174" s="11">
        <v>10</v>
      </c>
      <c r="E174" s="11">
        <v>0</v>
      </c>
      <c r="F174" s="11">
        <v>250</v>
      </c>
      <c r="G174" s="11">
        <v>260</v>
      </c>
      <c r="I174" s="12">
        <f t="shared" ref="I174" si="344">D174/$G174</f>
        <v>3.8461538461538464E-2</v>
      </c>
      <c r="J174" s="12">
        <f t="shared" ref="J174" si="345">E174/$G174</f>
        <v>0</v>
      </c>
      <c r="K174" s="12">
        <f t="shared" ref="K174" si="346">F174/$G174</f>
        <v>0.96153846153846156</v>
      </c>
    </row>
    <row r="175" spans="2:11" ht="15.75" x14ac:dyDescent="0.25">
      <c r="B175" s="10">
        <v>15</v>
      </c>
      <c r="C175" s="105" t="s">
        <v>223</v>
      </c>
      <c r="D175" s="11">
        <v>9</v>
      </c>
      <c r="E175" s="11">
        <v>3</v>
      </c>
      <c r="F175" s="11">
        <v>206</v>
      </c>
      <c r="G175" s="11">
        <v>218</v>
      </c>
      <c r="I175" s="12">
        <f t="shared" ref="I175" si="347">D175/$G175</f>
        <v>4.1284403669724773E-2</v>
      </c>
      <c r="J175" s="12">
        <f t="shared" ref="J175" si="348">E175/$G175</f>
        <v>1.3761467889908258E-2</v>
      </c>
      <c r="K175" s="12">
        <f t="shared" ref="K175" si="349">F175/$G175</f>
        <v>0.94495412844036697</v>
      </c>
    </row>
    <row r="176" spans="2:11" ht="15.75" x14ac:dyDescent="0.25">
      <c r="B176" s="10">
        <v>16</v>
      </c>
      <c r="C176" s="105" t="s">
        <v>224</v>
      </c>
      <c r="D176" s="11">
        <v>9</v>
      </c>
      <c r="E176" s="11">
        <v>2</v>
      </c>
      <c r="F176" s="11">
        <v>213</v>
      </c>
      <c r="G176" s="11">
        <v>224</v>
      </c>
      <c r="I176" s="12">
        <f t="shared" ref="I176" si="350">D176/$G176</f>
        <v>4.0178571428571432E-2</v>
      </c>
      <c r="J176" s="12">
        <f t="shared" ref="J176" si="351">E176/$G176</f>
        <v>8.9285714285714281E-3</v>
      </c>
      <c r="K176" s="12">
        <f t="shared" ref="K176" si="352">F176/$G176</f>
        <v>0.9508928571428571</v>
      </c>
    </row>
    <row r="177" spans="2:11" ht="15.75" x14ac:dyDescent="0.25">
      <c r="B177" s="10">
        <v>17</v>
      </c>
      <c r="C177" s="105" t="s">
        <v>225</v>
      </c>
      <c r="D177" s="11">
        <v>4</v>
      </c>
      <c r="E177" s="11">
        <v>0</v>
      </c>
      <c r="F177" s="11">
        <v>209</v>
      </c>
      <c r="G177" s="11">
        <v>213</v>
      </c>
      <c r="I177" s="12">
        <f t="shared" ref="I177" si="353">D177/$G177</f>
        <v>1.8779342723004695E-2</v>
      </c>
      <c r="J177" s="12">
        <f t="shared" ref="J177" si="354">E177/$G177</f>
        <v>0</v>
      </c>
      <c r="K177" s="12">
        <f t="shared" ref="K177" si="355">F177/$G177</f>
        <v>0.98122065727699526</v>
      </c>
    </row>
    <row r="178" spans="2:11" ht="15.75" x14ac:dyDescent="0.25">
      <c r="B178" s="10">
        <v>18</v>
      </c>
      <c r="C178" s="105" t="s">
        <v>226</v>
      </c>
      <c r="D178" s="11">
        <v>3</v>
      </c>
      <c r="E178" s="11">
        <v>0</v>
      </c>
      <c r="F178" s="11">
        <v>213</v>
      </c>
      <c r="G178" s="11">
        <v>216</v>
      </c>
      <c r="I178" s="12">
        <f t="shared" ref="I178" si="356">D178/$G178</f>
        <v>1.3888888888888888E-2</v>
      </c>
      <c r="J178" s="12">
        <f t="shared" ref="J178" si="357">E178/$G178</f>
        <v>0</v>
      </c>
      <c r="K178" s="12">
        <f t="shared" ref="K178" si="358">F178/$G178</f>
        <v>0.98611111111111116</v>
      </c>
    </row>
    <row r="179" spans="2:11" ht="15.75" x14ac:dyDescent="0.25">
      <c r="B179" s="10">
        <v>19</v>
      </c>
      <c r="C179" s="105" t="s">
        <v>227</v>
      </c>
      <c r="D179" s="11">
        <v>0</v>
      </c>
      <c r="E179" s="11">
        <v>1</v>
      </c>
      <c r="F179" s="11">
        <v>196</v>
      </c>
      <c r="G179" s="11">
        <v>197</v>
      </c>
      <c r="I179" s="12">
        <f t="shared" ref="I179" si="359">D179/$G179</f>
        <v>0</v>
      </c>
      <c r="J179" s="12">
        <f t="shared" ref="J179" si="360">E179/$G179</f>
        <v>5.076142131979695E-3</v>
      </c>
      <c r="K179" s="12">
        <f t="shared" ref="K179" si="361">F179/$G179</f>
        <v>0.99492385786802029</v>
      </c>
    </row>
    <row r="180" spans="2:11" ht="15.75" x14ac:dyDescent="0.25">
      <c r="B180" s="10">
        <v>20</v>
      </c>
      <c r="C180" s="105" t="s">
        <v>228</v>
      </c>
      <c r="D180" s="11">
        <v>1</v>
      </c>
      <c r="E180" s="11">
        <v>1</v>
      </c>
      <c r="F180" s="11">
        <v>179</v>
      </c>
      <c r="G180" s="11">
        <v>181</v>
      </c>
      <c r="I180" s="12">
        <f t="shared" ref="I180" si="362">D180/$G180</f>
        <v>5.5248618784530384E-3</v>
      </c>
      <c r="J180" s="12">
        <f t="shared" ref="J180" si="363">E180/$G180</f>
        <v>5.5248618784530384E-3</v>
      </c>
      <c r="K180" s="12">
        <f t="shared" ref="K180" si="364">F180/$G180</f>
        <v>0.98895027624309395</v>
      </c>
    </row>
    <row r="181" spans="2:11" ht="15.75" x14ac:dyDescent="0.25">
      <c r="B181" s="10">
        <v>21</v>
      </c>
      <c r="C181" s="105" t="s">
        <v>229</v>
      </c>
      <c r="D181" s="11">
        <v>2</v>
      </c>
      <c r="E181" s="11">
        <v>0</v>
      </c>
      <c r="F181" s="11">
        <v>233</v>
      </c>
      <c r="G181" s="11">
        <v>235</v>
      </c>
      <c r="I181" s="12">
        <f t="shared" ref="I181" si="365">D181/$G181</f>
        <v>8.5106382978723406E-3</v>
      </c>
      <c r="J181" s="12">
        <f t="shared" ref="J181" si="366">E181/$G181</f>
        <v>0</v>
      </c>
      <c r="K181" s="12">
        <f t="shared" ref="K181" si="367">F181/$G181</f>
        <v>0.99148936170212765</v>
      </c>
    </row>
    <row r="182" spans="2:11" ht="15.75" x14ac:dyDescent="0.25">
      <c r="B182" s="10">
        <v>22</v>
      </c>
      <c r="C182" s="105" t="s">
        <v>230</v>
      </c>
      <c r="D182" s="11">
        <v>1</v>
      </c>
      <c r="E182" s="11">
        <v>0</v>
      </c>
      <c r="F182" s="11">
        <v>168</v>
      </c>
      <c r="G182" s="11">
        <v>169</v>
      </c>
      <c r="I182" s="12">
        <f t="shared" ref="I182" si="368">D182/$G182</f>
        <v>5.9171597633136093E-3</v>
      </c>
      <c r="J182" s="12">
        <f t="shared" ref="J182" si="369">E182/$G182</f>
        <v>0</v>
      </c>
      <c r="K182" s="12">
        <f t="shared" ref="K182" si="370">F182/$G182</f>
        <v>0.99408284023668636</v>
      </c>
    </row>
    <row r="183" spans="2:11" ht="15.75" x14ac:dyDescent="0.25">
      <c r="B183" s="10">
        <v>23</v>
      </c>
      <c r="C183" s="105" t="s">
        <v>231</v>
      </c>
      <c r="D183" s="11">
        <v>1</v>
      </c>
      <c r="E183" s="11">
        <v>0</v>
      </c>
      <c r="F183" s="11">
        <v>208</v>
      </c>
      <c r="G183" s="11">
        <v>209</v>
      </c>
      <c r="I183" s="12">
        <f t="shared" ref="I183" si="371">D183/$G183</f>
        <v>4.7846889952153108E-3</v>
      </c>
      <c r="J183" s="12">
        <f t="shared" ref="J183" si="372">E183/$G183</f>
        <v>0</v>
      </c>
      <c r="K183" s="12">
        <f t="shared" ref="K183" si="373">F183/$G183</f>
        <v>0.99521531100478466</v>
      </c>
    </row>
    <row r="184" spans="2:11" ht="15.75" x14ac:dyDescent="0.25">
      <c r="B184" s="10">
        <v>24</v>
      </c>
      <c r="C184" s="105" t="s">
        <v>232</v>
      </c>
      <c r="D184" s="11">
        <v>3</v>
      </c>
      <c r="E184" s="11">
        <v>0</v>
      </c>
      <c r="F184" s="11">
        <v>208</v>
      </c>
      <c r="G184" s="11">
        <v>211</v>
      </c>
      <c r="I184" s="12">
        <f t="shared" ref="I184" si="374">D184/$G184</f>
        <v>1.4218009478672985E-2</v>
      </c>
      <c r="J184" s="12">
        <f t="shared" ref="J184" si="375">E184/$G184</f>
        <v>0</v>
      </c>
      <c r="K184" s="12">
        <f t="shared" ref="K184" si="376">F184/$G184</f>
        <v>0.98578199052132698</v>
      </c>
    </row>
    <row r="185" spans="2:11" ht="15.75" x14ac:dyDescent="0.25">
      <c r="B185" s="10">
        <v>25</v>
      </c>
      <c r="C185" s="105" t="s">
        <v>233</v>
      </c>
      <c r="D185" s="11">
        <v>2</v>
      </c>
      <c r="E185" s="11">
        <v>1</v>
      </c>
      <c r="F185" s="11">
        <v>194</v>
      </c>
      <c r="G185" s="11">
        <v>197</v>
      </c>
      <c r="I185" s="12">
        <f t="shared" ref="I185" si="377">D185/$G185</f>
        <v>1.015228426395939E-2</v>
      </c>
      <c r="J185" s="12">
        <f t="shared" ref="J185" si="378">E185/$G185</f>
        <v>5.076142131979695E-3</v>
      </c>
      <c r="K185" s="12">
        <f t="shared" ref="K185" si="379">F185/$G185</f>
        <v>0.98477157360406087</v>
      </c>
    </row>
    <row r="186" spans="2:11" ht="15.75" x14ac:dyDescent="0.25">
      <c r="B186" s="10">
        <v>26</v>
      </c>
      <c r="C186" s="105" t="s">
        <v>234</v>
      </c>
      <c r="D186" s="11">
        <v>1</v>
      </c>
      <c r="E186" s="11">
        <v>0</v>
      </c>
      <c r="F186" s="11">
        <v>183</v>
      </c>
      <c r="G186" s="11">
        <v>184</v>
      </c>
      <c r="I186" s="12">
        <f t="shared" ref="I186" si="380">D186/$G186</f>
        <v>5.434782608695652E-3</v>
      </c>
      <c r="J186" s="12">
        <f t="shared" ref="J186" si="381">E186/$G186</f>
        <v>0</v>
      </c>
      <c r="K186" s="12">
        <f t="shared" ref="K186" si="382">F186/$G186</f>
        <v>0.99456521739130432</v>
      </c>
    </row>
    <row r="187" spans="2:11" ht="15.75" x14ac:dyDescent="0.25">
      <c r="B187" s="10">
        <v>27</v>
      </c>
      <c r="C187" s="105" t="s">
        <v>235</v>
      </c>
      <c r="D187" s="11">
        <v>1</v>
      </c>
      <c r="E187" s="11">
        <v>0</v>
      </c>
      <c r="F187" s="11">
        <v>190</v>
      </c>
      <c r="G187" s="11">
        <v>191</v>
      </c>
      <c r="I187" s="12">
        <f t="shared" ref="I187" si="383">D187/$G187</f>
        <v>5.235602094240838E-3</v>
      </c>
      <c r="J187" s="12">
        <f t="shared" ref="J187" si="384">E187/$G187</f>
        <v>0</v>
      </c>
      <c r="K187" s="12">
        <f t="shared" ref="K187" si="385">F187/$G187</f>
        <v>0.99476439790575921</v>
      </c>
    </row>
    <row r="188" spans="2:11" ht="15.75" x14ac:dyDescent="0.25">
      <c r="B188" s="10">
        <v>28</v>
      </c>
      <c r="C188" s="105" t="s">
        <v>236</v>
      </c>
      <c r="D188" s="11">
        <v>1</v>
      </c>
      <c r="E188" s="11">
        <v>0</v>
      </c>
      <c r="F188" s="11">
        <v>195</v>
      </c>
      <c r="G188" s="11">
        <v>196</v>
      </c>
      <c r="I188" s="12">
        <f t="shared" ref="I188" si="386">D188/$G188</f>
        <v>5.1020408163265302E-3</v>
      </c>
      <c r="J188" s="12">
        <f t="shared" ref="J188" si="387">E188/$G188</f>
        <v>0</v>
      </c>
      <c r="K188" s="12">
        <f t="shared" ref="K188" si="388">F188/$G188</f>
        <v>0.99489795918367352</v>
      </c>
    </row>
    <row r="189" spans="2:11" ht="15.75" x14ac:dyDescent="0.25">
      <c r="B189" s="10">
        <v>29</v>
      </c>
      <c r="C189" s="105" t="s">
        <v>237</v>
      </c>
      <c r="D189" s="11">
        <v>0</v>
      </c>
      <c r="E189" s="11">
        <v>0</v>
      </c>
      <c r="F189" s="11">
        <v>192</v>
      </c>
      <c r="G189" s="11">
        <v>192</v>
      </c>
      <c r="I189" s="12">
        <f t="shared" ref="I189" si="389">D189/$G189</f>
        <v>0</v>
      </c>
      <c r="J189" s="12">
        <f t="shared" ref="J189" si="390">E189/$G189</f>
        <v>0</v>
      </c>
      <c r="K189" s="12">
        <f t="shared" ref="K189" si="391">F189/$G189</f>
        <v>1</v>
      </c>
    </row>
    <row r="190" spans="2:11" ht="15.75" x14ac:dyDescent="0.25">
      <c r="B190" s="10">
        <v>30</v>
      </c>
      <c r="C190" s="105" t="s">
        <v>238</v>
      </c>
      <c r="D190" s="11">
        <v>2</v>
      </c>
      <c r="E190" s="11">
        <v>0</v>
      </c>
      <c r="F190" s="11">
        <v>207</v>
      </c>
      <c r="G190" s="11">
        <v>209</v>
      </c>
      <c r="I190" s="12">
        <f t="shared" ref="I190:K192" si="392">D190/$G190</f>
        <v>9.5693779904306216E-3</v>
      </c>
      <c r="J190" s="12">
        <f t="shared" si="392"/>
        <v>0</v>
      </c>
      <c r="K190" s="12">
        <f t="shared" si="392"/>
        <v>0.99043062200956933</v>
      </c>
    </row>
    <row r="191" spans="2:11" ht="15.75" x14ac:dyDescent="0.25">
      <c r="B191" s="10">
        <v>31</v>
      </c>
      <c r="C191" s="105" t="s">
        <v>239</v>
      </c>
      <c r="D191" s="11">
        <v>0</v>
      </c>
      <c r="E191" s="11">
        <v>2</v>
      </c>
      <c r="F191" s="11">
        <v>201</v>
      </c>
      <c r="G191" s="11">
        <v>203</v>
      </c>
      <c r="I191" s="12">
        <f t="shared" si="392"/>
        <v>0</v>
      </c>
      <c r="J191" s="12">
        <f t="shared" si="392"/>
        <v>9.852216748768473E-3</v>
      </c>
      <c r="K191" s="12">
        <f t="shared" si="392"/>
        <v>0.99014778325123154</v>
      </c>
    </row>
    <row r="192" spans="2:11" ht="15.75" x14ac:dyDescent="0.25">
      <c r="B192" s="10">
        <v>32</v>
      </c>
      <c r="C192" s="105" t="s">
        <v>240</v>
      </c>
      <c r="D192" s="11">
        <v>2</v>
      </c>
      <c r="E192" s="11">
        <v>0</v>
      </c>
      <c r="F192" s="11">
        <v>204</v>
      </c>
      <c r="G192" s="11">
        <v>206</v>
      </c>
      <c r="I192" s="12">
        <f t="shared" si="392"/>
        <v>9.7087378640776691E-3</v>
      </c>
      <c r="J192" s="12">
        <f t="shared" si="392"/>
        <v>0</v>
      </c>
      <c r="K192" s="12">
        <f t="shared" si="392"/>
        <v>0.99029126213592233</v>
      </c>
    </row>
    <row r="193" spans="2:11" ht="15.75" x14ac:dyDescent="0.25">
      <c r="B193" s="10">
        <v>33</v>
      </c>
      <c r="C193" s="105" t="s">
        <v>241</v>
      </c>
      <c r="D193" s="11">
        <v>6</v>
      </c>
      <c r="E193" s="11">
        <v>1</v>
      </c>
      <c r="F193" s="11">
        <v>199</v>
      </c>
      <c r="G193" s="11">
        <v>206</v>
      </c>
      <c r="I193" s="12">
        <f t="shared" ref="I193" si="393">D193/$G193</f>
        <v>2.9126213592233011E-2</v>
      </c>
      <c r="J193" s="12">
        <f t="shared" ref="J193" si="394">E193/$G193</f>
        <v>4.8543689320388345E-3</v>
      </c>
      <c r="K193" s="12">
        <f t="shared" ref="K193" si="395">F193/$G193</f>
        <v>0.96601941747572817</v>
      </c>
    </row>
    <row r="194" spans="2:11" ht="15.75" x14ac:dyDescent="0.25">
      <c r="B194" s="10">
        <v>34</v>
      </c>
      <c r="C194" s="105" t="s">
        <v>242</v>
      </c>
      <c r="D194" s="11">
        <v>1</v>
      </c>
      <c r="E194" s="11">
        <v>0</v>
      </c>
      <c r="F194" s="11">
        <v>197</v>
      </c>
      <c r="G194" s="11">
        <v>198</v>
      </c>
      <c r="I194" s="12">
        <f t="shared" ref="I194" si="396">D194/$G194</f>
        <v>5.0505050505050509E-3</v>
      </c>
      <c r="J194" s="12">
        <f t="shared" ref="J194" si="397">E194/$G194</f>
        <v>0</v>
      </c>
      <c r="K194" s="12">
        <f t="shared" ref="K194" si="398">F194/$G194</f>
        <v>0.99494949494949492</v>
      </c>
    </row>
    <row r="195" spans="2:11" ht="15.75" x14ac:dyDescent="0.25">
      <c r="B195" s="10">
        <v>35</v>
      </c>
      <c r="C195" s="105" t="s">
        <v>243</v>
      </c>
      <c r="D195" s="11">
        <v>0</v>
      </c>
      <c r="E195" s="11">
        <v>0</v>
      </c>
      <c r="F195" s="11">
        <v>183</v>
      </c>
      <c r="G195" s="11">
        <v>183</v>
      </c>
      <c r="I195" s="12">
        <f t="shared" ref="I195" si="399">D195/$G195</f>
        <v>0</v>
      </c>
      <c r="J195" s="12">
        <f t="shared" ref="J195" si="400">E195/$G195</f>
        <v>0</v>
      </c>
      <c r="K195" s="12">
        <f t="shared" ref="K195" si="401">F195/$G195</f>
        <v>1</v>
      </c>
    </row>
    <row r="196" spans="2:11" ht="15.75" x14ac:dyDescent="0.25">
      <c r="B196" s="10">
        <v>36</v>
      </c>
      <c r="C196" s="105" t="s">
        <v>244</v>
      </c>
      <c r="D196" s="11">
        <v>3</v>
      </c>
      <c r="E196" s="11">
        <v>1</v>
      </c>
      <c r="F196" s="11">
        <v>191</v>
      </c>
      <c r="G196" s="11">
        <v>195</v>
      </c>
      <c r="I196" s="12">
        <f t="shared" ref="I196" si="402">D196/$G196</f>
        <v>1.5384615384615385E-2</v>
      </c>
      <c r="J196" s="12">
        <f t="shared" ref="J196" si="403">E196/$G196</f>
        <v>5.1282051282051282E-3</v>
      </c>
      <c r="K196" s="12">
        <f t="shared" ref="K196" si="404">F196/$G196</f>
        <v>0.97948717948717945</v>
      </c>
    </row>
    <row r="197" spans="2:11" ht="15.75" x14ac:dyDescent="0.25">
      <c r="B197" s="10">
        <v>37</v>
      </c>
      <c r="C197" s="105" t="s">
        <v>245</v>
      </c>
      <c r="D197" s="11">
        <v>7</v>
      </c>
      <c r="E197" s="11">
        <v>0</v>
      </c>
      <c r="F197" s="11">
        <v>169</v>
      </c>
      <c r="G197" s="11">
        <v>176</v>
      </c>
      <c r="I197" s="12">
        <f t="shared" ref="I197" si="405">D197/$G197</f>
        <v>3.9772727272727272E-2</v>
      </c>
      <c r="J197" s="12">
        <f t="shared" ref="J197" si="406">E197/$G197</f>
        <v>0</v>
      </c>
      <c r="K197" s="12">
        <f t="shared" ref="K197" si="407">F197/$G197</f>
        <v>0.96022727272727271</v>
      </c>
    </row>
    <row r="198" spans="2:11" ht="15.75" x14ac:dyDescent="0.25">
      <c r="B198" s="10">
        <v>38</v>
      </c>
      <c r="C198" s="105" t="s">
        <v>246</v>
      </c>
      <c r="D198" s="11">
        <v>4</v>
      </c>
      <c r="E198" s="11">
        <v>1</v>
      </c>
      <c r="F198" s="11">
        <v>234</v>
      </c>
      <c r="G198" s="11">
        <v>239</v>
      </c>
      <c r="I198" s="12">
        <f t="shared" ref="I198" si="408">D198/$G198</f>
        <v>1.6736401673640166E-2</v>
      </c>
      <c r="J198" s="12">
        <f t="shared" ref="J198" si="409">E198/$G198</f>
        <v>4.1841004184100415E-3</v>
      </c>
      <c r="K198" s="12">
        <f t="shared" ref="K198" si="410">F198/$G198</f>
        <v>0.97907949790794979</v>
      </c>
    </row>
    <row r="199" spans="2:11" ht="15.75" x14ac:dyDescent="0.25">
      <c r="B199" s="10">
        <v>39</v>
      </c>
      <c r="C199" s="105" t="s">
        <v>247</v>
      </c>
      <c r="D199" s="11">
        <v>4</v>
      </c>
      <c r="E199" s="11">
        <v>0</v>
      </c>
      <c r="F199" s="11">
        <v>192</v>
      </c>
      <c r="G199" s="11">
        <v>196</v>
      </c>
      <c r="I199" s="12">
        <f t="shared" ref="I199:I204" si="411">D199/$G199</f>
        <v>2.0408163265306121E-2</v>
      </c>
      <c r="J199" s="12">
        <f t="shared" ref="J199" si="412">E199/$G199</f>
        <v>0</v>
      </c>
      <c r="K199" s="12">
        <f t="shared" ref="K199:K204" si="413">F199/$G199</f>
        <v>0.97959183673469385</v>
      </c>
    </row>
    <row r="200" spans="2:11" ht="15.75" x14ac:dyDescent="0.25">
      <c r="B200" s="10">
        <v>40</v>
      </c>
      <c r="C200" s="105" t="s">
        <v>248</v>
      </c>
      <c r="D200" s="11">
        <v>4</v>
      </c>
      <c r="E200" s="11">
        <v>0</v>
      </c>
      <c r="F200" s="11">
        <v>213</v>
      </c>
      <c r="G200" s="11">
        <v>217</v>
      </c>
      <c r="I200" s="12">
        <f t="shared" si="411"/>
        <v>1.8433179723502304E-2</v>
      </c>
      <c r="J200" s="12">
        <f t="shared" ref="J200" si="414">E200/$G200</f>
        <v>0</v>
      </c>
      <c r="K200" s="12">
        <f t="shared" si="413"/>
        <v>0.98156682027649766</v>
      </c>
    </row>
    <row r="201" spans="2:11" ht="15.75" x14ac:dyDescent="0.25">
      <c r="B201" s="10">
        <v>41</v>
      </c>
      <c r="C201" s="105" t="s">
        <v>249</v>
      </c>
      <c r="D201" s="11">
        <v>2</v>
      </c>
      <c r="E201" s="11">
        <v>0</v>
      </c>
      <c r="F201" s="11">
        <v>209</v>
      </c>
      <c r="G201" s="11">
        <v>211</v>
      </c>
      <c r="I201" s="12">
        <f t="shared" si="411"/>
        <v>9.4786729857819912E-3</v>
      </c>
      <c r="J201" s="12">
        <f t="shared" ref="J201" si="415">E201/$G201</f>
        <v>0</v>
      </c>
      <c r="K201" s="12">
        <f t="shared" si="413"/>
        <v>0.99052132701421802</v>
      </c>
    </row>
    <row r="202" spans="2:11" ht="15.75" x14ac:dyDescent="0.25">
      <c r="B202" s="10">
        <v>42</v>
      </c>
      <c r="C202" s="105" t="s">
        <v>250</v>
      </c>
      <c r="D202" s="11">
        <v>6</v>
      </c>
      <c r="E202" s="11">
        <v>1</v>
      </c>
      <c r="F202" s="11">
        <v>223</v>
      </c>
      <c r="G202" s="11">
        <v>230</v>
      </c>
      <c r="I202" s="12">
        <f t="shared" si="411"/>
        <v>2.6086956521739129E-2</v>
      </c>
      <c r="J202" s="12">
        <f t="shared" ref="J202" si="416">E202/$G202</f>
        <v>4.3478260869565218E-3</v>
      </c>
      <c r="K202" s="12">
        <f t="shared" si="413"/>
        <v>0.9695652173913043</v>
      </c>
    </row>
    <row r="203" spans="2:11" ht="15.75" x14ac:dyDescent="0.25">
      <c r="B203" s="10">
        <v>43</v>
      </c>
      <c r="C203" s="10" t="s">
        <v>251</v>
      </c>
      <c r="D203" s="11">
        <v>3</v>
      </c>
      <c r="E203" s="11">
        <v>0</v>
      </c>
      <c r="F203" s="11">
        <v>202</v>
      </c>
      <c r="G203" s="21">
        <v>205</v>
      </c>
      <c r="H203" s="115"/>
      <c r="I203" s="117">
        <f t="shared" si="411"/>
        <v>1.4634146341463415E-2</v>
      </c>
      <c r="J203" s="12">
        <f t="shared" ref="J203" si="417">E203/$G203</f>
        <v>0</v>
      </c>
      <c r="K203" s="12">
        <f t="shared" si="413"/>
        <v>0.98536585365853657</v>
      </c>
    </row>
    <row r="204" spans="2:11" ht="15.75" x14ac:dyDescent="0.25">
      <c r="B204" s="10">
        <v>44</v>
      </c>
      <c r="C204" s="10" t="s">
        <v>252</v>
      </c>
      <c r="D204" s="11">
        <v>1</v>
      </c>
      <c r="E204" s="11">
        <v>1</v>
      </c>
      <c r="F204" s="11">
        <v>221</v>
      </c>
      <c r="G204" s="21">
        <v>223</v>
      </c>
      <c r="H204" s="115"/>
      <c r="I204" s="117">
        <f t="shared" si="411"/>
        <v>4.4843049327354259E-3</v>
      </c>
      <c r="J204" s="12">
        <f t="shared" ref="J204" si="418">E204/$G204</f>
        <v>4.4843049327354259E-3</v>
      </c>
      <c r="K204" s="12">
        <f t="shared" si="413"/>
        <v>0.99103139013452912</v>
      </c>
    </row>
    <row r="205" spans="2:11" ht="15.75" x14ac:dyDescent="0.25">
      <c r="B205" s="10">
        <v>45</v>
      </c>
      <c r="C205" s="10" t="s">
        <v>253</v>
      </c>
      <c r="D205" s="11">
        <v>1</v>
      </c>
      <c r="E205" s="11">
        <v>2</v>
      </c>
      <c r="F205" s="11">
        <v>214</v>
      </c>
      <c r="G205" s="21">
        <v>217</v>
      </c>
      <c r="H205" s="115"/>
      <c r="I205" s="117">
        <f t="shared" ref="I205" si="419">D205/$G205</f>
        <v>4.608294930875576E-3</v>
      </c>
      <c r="J205" s="12">
        <f t="shared" ref="J205" si="420">E205/$G205</f>
        <v>9.2165898617511521E-3</v>
      </c>
      <c r="K205" s="12">
        <f t="shared" ref="K205" si="421">F205/$G205</f>
        <v>0.98617511520737322</v>
      </c>
    </row>
    <row r="206" spans="2:11" ht="15.75" x14ac:dyDescent="0.25">
      <c r="B206" s="10">
        <v>46</v>
      </c>
      <c r="C206" s="10" t="s">
        <v>254</v>
      </c>
      <c r="D206" s="11">
        <v>1</v>
      </c>
      <c r="E206" s="11">
        <v>0</v>
      </c>
      <c r="F206" s="11">
        <v>248</v>
      </c>
      <c r="G206" s="21">
        <v>249</v>
      </c>
      <c r="H206" s="115"/>
      <c r="I206" s="117">
        <f t="shared" ref="I206" si="422">D206/$G206</f>
        <v>4.0160642570281121E-3</v>
      </c>
      <c r="J206" s="12">
        <f t="shared" ref="J206" si="423">E206/$G206</f>
        <v>0</v>
      </c>
      <c r="K206" s="12">
        <f t="shared" ref="K206" si="424">F206/$G206</f>
        <v>0.99598393574297184</v>
      </c>
    </row>
    <row r="207" spans="2:11" ht="15.75" x14ac:dyDescent="0.25">
      <c r="B207" s="10">
        <v>47</v>
      </c>
      <c r="C207" s="10" t="s">
        <v>255</v>
      </c>
      <c r="D207" s="11">
        <v>3</v>
      </c>
      <c r="E207" s="11">
        <v>0</v>
      </c>
      <c r="F207" s="11">
        <v>252</v>
      </c>
      <c r="G207" s="21">
        <v>255</v>
      </c>
      <c r="H207" s="115"/>
      <c r="I207" s="117">
        <f t="shared" ref="I207" si="425">D207/$G207</f>
        <v>1.1764705882352941E-2</v>
      </c>
      <c r="J207" s="12">
        <f t="shared" ref="J207" si="426">E207/$G207</f>
        <v>0</v>
      </c>
      <c r="K207" s="12">
        <f t="shared" ref="K207" si="427">F207/$G207</f>
        <v>0.9882352941176471</v>
      </c>
    </row>
    <row r="208" spans="2:11" ht="15.75" x14ac:dyDescent="0.25">
      <c r="B208" s="10">
        <v>48</v>
      </c>
      <c r="C208" s="10" t="s">
        <v>256</v>
      </c>
      <c r="D208" s="11">
        <v>1</v>
      </c>
      <c r="E208" s="11">
        <v>0</v>
      </c>
      <c r="F208" s="11">
        <v>231</v>
      </c>
      <c r="G208" s="21">
        <v>232</v>
      </c>
      <c r="H208" s="115"/>
      <c r="I208" s="117">
        <f t="shared" ref="I208" si="428">D208/$G208</f>
        <v>4.3103448275862068E-3</v>
      </c>
      <c r="J208" s="12">
        <f t="shared" ref="J208" si="429">E208/$G208</f>
        <v>0</v>
      </c>
      <c r="K208" s="12">
        <f t="shared" ref="K208" si="430">F208/$G208</f>
        <v>0.99568965517241381</v>
      </c>
    </row>
    <row r="209" spans="2:11" ht="15.75" x14ac:dyDescent="0.25">
      <c r="B209" s="10">
        <v>49</v>
      </c>
      <c r="C209" s="10" t="s">
        <v>257</v>
      </c>
      <c r="D209" s="11">
        <v>2</v>
      </c>
      <c r="E209" s="11">
        <v>1</v>
      </c>
      <c r="F209" s="11">
        <v>243</v>
      </c>
      <c r="G209" s="21">
        <v>246</v>
      </c>
      <c r="H209" s="115"/>
      <c r="I209" s="117">
        <f t="shared" ref="I209" si="431">D209/$G209</f>
        <v>8.130081300813009E-3</v>
      </c>
      <c r="J209" s="12">
        <f t="shared" ref="J209" si="432">E209/$G209</f>
        <v>4.0650406504065045E-3</v>
      </c>
      <c r="K209" s="12">
        <f t="shared" ref="K209" si="433">F209/$G209</f>
        <v>0.98780487804878048</v>
      </c>
    </row>
    <row r="210" spans="2:11" ht="15.75" x14ac:dyDescent="0.25">
      <c r="B210" s="10">
        <v>50</v>
      </c>
      <c r="C210" s="10" t="s">
        <v>258</v>
      </c>
      <c r="D210" s="11">
        <v>1</v>
      </c>
      <c r="E210" s="11">
        <v>0</v>
      </c>
      <c r="F210" s="11">
        <v>289</v>
      </c>
      <c r="G210" s="21">
        <v>290</v>
      </c>
      <c r="H210" s="115"/>
      <c r="I210" s="117">
        <f t="shared" ref="I210:I213" si="434">D210/$G210</f>
        <v>3.4482758620689655E-3</v>
      </c>
      <c r="J210" s="12">
        <f t="shared" ref="J210:J213" si="435">E210/$G210</f>
        <v>0</v>
      </c>
      <c r="K210" s="12">
        <f t="shared" ref="K210:K213" si="436">F210/$G210</f>
        <v>0.99655172413793103</v>
      </c>
    </row>
    <row r="211" spans="2:11" ht="15.75" x14ac:dyDescent="0.25">
      <c r="B211" s="10">
        <v>51</v>
      </c>
      <c r="C211" s="10" t="s">
        <v>259</v>
      </c>
      <c r="D211" s="11">
        <v>1</v>
      </c>
      <c r="E211" s="11">
        <v>3</v>
      </c>
      <c r="F211" s="11">
        <v>279</v>
      </c>
      <c r="G211" s="21">
        <v>283</v>
      </c>
      <c r="H211" s="115"/>
      <c r="I211" s="117">
        <f t="shared" si="434"/>
        <v>3.5335689045936395E-3</v>
      </c>
      <c r="J211" s="12">
        <f t="shared" si="435"/>
        <v>1.0600706713780919E-2</v>
      </c>
      <c r="K211" s="12">
        <f t="shared" si="436"/>
        <v>0.98586572438162545</v>
      </c>
    </row>
    <row r="212" spans="2:11" ht="16.5" thickBot="1" x14ac:dyDescent="0.3">
      <c r="B212" s="118">
        <v>52</v>
      </c>
      <c r="C212" s="118" t="s">
        <v>260</v>
      </c>
      <c r="D212" s="119">
        <v>8</v>
      </c>
      <c r="E212" s="119">
        <v>0</v>
      </c>
      <c r="F212" s="119">
        <v>267</v>
      </c>
      <c r="G212" s="119">
        <v>275</v>
      </c>
      <c r="H212" s="115"/>
      <c r="I212" s="120">
        <f t="shared" si="434"/>
        <v>2.9090909090909091E-2</v>
      </c>
      <c r="J212" s="120">
        <f t="shared" si="435"/>
        <v>0</v>
      </c>
      <c r="K212" s="120">
        <f t="shared" si="436"/>
        <v>0.97090909090909094</v>
      </c>
    </row>
    <row r="213" spans="2:11" ht="15.75" x14ac:dyDescent="0.25">
      <c r="B213" s="10">
        <v>1</v>
      </c>
      <c r="C213" s="10" t="s">
        <v>261</v>
      </c>
      <c r="D213" s="11">
        <v>2</v>
      </c>
      <c r="E213" s="11">
        <v>0</v>
      </c>
      <c r="F213" s="11">
        <v>272</v>
      </c>
      <c r="G213" s="11">
        <v>274</v>
      </c>
      <c r="H213" s="115"/>
      <c r="I213" s="12">
        <f t="shared" si="434"/>
        <v>7.2992700729927005E-3</v>
      </c>
      <c r="J213" s="12">
        <f t="shared" si="435"/>
        <v>0</v>
      </c>
      <c r="K213" s="12">
        <f t="shared" si="436"/>
        <v>0.99270072992700731</v>
      </c>
    </row>
    <row r="214" spans="2:11" ht="15.75" x14ac:dyDescent="0.25">
      <c r="B214" s="10">
        <v>2</v>
      </c>
      <c r="C214" s="10" t="s">
        <v>262</v>
      </c>
      <c r="D214" s="11">
        <v>3</v>
      </c>
      <c r="E214" s="11">
        <v>2</v>
      </c>
      <c r="F214" s="11">
        <v>274</v>
      </c>
      <c r="G214" s="11">
        <v>279</v>
      </c>
      <c r="H214" s="115"/>
      <c r="I214" s="12">
        <f t="shared" ref="I214" si="437">D214/$G214</f>
        <v>1.0752688172043012E-2</v>
      </c>
      <c r="J214" s="12">
        <f t="shared" ref="J214" si="438">E214/$G214</f>
        <v>7.1684587813620072E-3</v>
      </c>
      <c r="K214" s="12">
        <f t="shared" ref="K214" si="439">F214/$G214</f>
        <v>0.98207885304659504</v>
      </c>
    </row>
    <row r="215" spans="2:11" ht="15.75" x14ac:dyDescent="0.25">
      <c r="B215" s="10">
        <v>3</v>
      </c>
      <c r="C215" s="10" t="s">
        <v>263</v>
      </c>
      <c r="D215" s="11">
        <v>7</v>
      </c>
      <c r="E215" s="11">
        <v>1</v>
      </c>
      <c r="F215" s="11">
        <v>269</v>
      </c>
      <c r="G215" s="11">
        <v>277</v>
      </c>
      <c r="H215" s="115"/>
      <c r="I215" s="12">
        <f t="shared" ref="I215" si="440">D215/$G215</f>
        <v>2.5270758122743681E-2</v>
      </c>
      <c r="J215" s="12">
        <f t="shared" ref="J215" si="441">E215/$G215</f>
        <v>3.6101083032490976E-3</v>
      </c>
      <c r="K215" s="12">
        <f t="shared" ref="K215" si="442">F215/$G215</f>
        <v>0.97111913357400725</v>
      </c>
    </row>
    <row r="216" spans="2:11" ht="15.75" x14ac:dyDescent="0.25">
      <c r="B216" s="10">
        <v>4</v>
      </c>
      <c r="C216" s="10" t="s">
        <v>264</v>
      </c>
      <c r="D216" s="11">
        <v>7</v>
      </c>
      <c r="E216" s="11">
        <v>0</v>
      </c>
      <c r="F216" s="11">
        <v>307</v>
      </c>
      <c r="G216" s="11">
        <v>314</v>
      </c>
      <c r="H216" s="115"/>
      <c r="I216" s="12">
        <f t="shared" ref="I216" si="443">D216/$G216</f>
        <v>2.2292993630573247E-2</v>
      </c>
      <c r="J216" s="12">
        <f t="shared" ref="J216" si="444">E216/$G216</f>
        <v>0</v>
      </c>
      <c r="K216" s="12">
        <f t="shared" ref="K216" si="445">F216/$G216</f>
        <v>0.97770700636942676</v>
      </c>
    </row>
    <row r="217" spans="2:11" ht="15.75" x14ac:dyDescent="0.25">
      <c r="B217" s="10">
        <v>5</v>
      </c>
      <c r="C217" s="10" t="s">
        <v>265</v>
      </c>
      <c r="D217" s="11">
        <v>2</v>
      </c>
      <c r="E217" s="11">
        <v>0</v>
      </c>
      <c r="F217" s="11">
        <v>258</v>
      </c>
      <c r="G217" s="11">
        <v>260</v>
      </c>
      <c r="H217" s="115"/>
      <c r="I217" s="12">
        <f t="shared" ref="I217" si="446">D217/$G217</f>
        <v>7.6923076923076927E-3</v>
      </c>
      <c r="J217" s="12">
        <f t="shared" ref="J217" si="447">E217/$G217</f>
        <v>0</v>
      </c>
      <c r="K217" s="12">
        <f t="shared" ref="K217" si="448">F217/$G217</f>
        <v>0.99230769230769234</v>
      </c>
    </row>
    <row r="218" spans="2:11" ht="15.75" x14ac:dyDescent="0.25">
      <c r="B218" s="10">
        <v>6</v>
      </c>
      <c r="C218" s="10" t="s">
        <v>266</v>
      </c>
      <c r="D218" s="11">
        <v>2</v>
      </c>
      <c r="E218" s="11">
        <v>0</v>
      </c>
      <c r="F218" s="11">
        <v>236</v>
      </c>
      <c r="G218" s="11">
        <v>238</v>
      </c>
      <c r="H218" s="115"/>
      <c r="I218" s="12">
        <f t="shared" ref="I218" si="449">D218/$G218</f>
        <v>8.4033613445378148E-3</v>
      </c>
      <c r="J218" s="12">
        <f t="shared" ref="J218" si="450">E218/$G218</f>
        <v>0</v>
      </c>
      <c r="K218" s="12">
        <f t="shared" ref="K218" si="451">F218/$G218</f>
        <v>0.99159663865546221</v>
      </c>
    </row>
    <row r="219" spans="2:11" ht="15.75" x14ac:dyDescent="0.25">
      <c r="B219" s="10">
        <v>7</v>
      </c>
      <c r="C219" s="10" t="s">
        <v>267</v>
      </c>
      <c r="D219" s="11">
        <v>2</v>
      </c>
      <c r="E219" s="11">
        <v>0</v>
      </c>
      <c r="F219" s="11">
        <v>243</v>
      </c>
      <c r="G219" s="11">
        <v>245</v>
      </c>
      <c r="H219" s="115"/>
      <c r="I219" s="12">
        <f t="shared" ref="I219" si="452">D219/$G219</f>
        <v>8.1632653061224497E-3</v>
      </c>
      <c r="J219" s="12">
        <f t="shared" ref="J219" si="453">E219/$G219</f>
        <v>0</v>
      </c>
      <c r="K219" s="12">
        <f t="shared" ref="K219" si="454">F219/$G219</f>
        <v>0.99183673469387756</v>
      </c>
    </row>
    <row r="220" spans="2:11" ht="15.75" x14ac:dyDescent="0.25">
      <c r="B220" s="10">
        <v>8</v>
      </c>
      <c r="C220" s="10" t="s">
        <v>268</v>
      </c>
      <c r="D220" s="11">
        <v>1</v>
      </c>
      <c r="E220" s="11">
        <v>0</v>
      </c>
      <c r="F220" s="11">
        <v>246</v>
      </c>
      <c r="G220" s="11">
        <v>247</v>
      </c>
      <c r="H220" s="115"/>
      <c r="I220" s="12">
        <f t="shared" ref="I220" si="455">D220/$G220</f>
        <v>4.048582995951417E-3</v>
      </c>
      <c r="J220" s="12">
        <f t="shared" ref="J220" si="456">E220/$G220</f>
        <v>0</v>
      </c>
      <c r="K220" s="12">
        <f t="shared" ref="K220" si="457">F220/$G220</f>
        <v>0.99595141700404854</v>
      </c>
    </row>
    <row r="221" spans="2:11" ht="15.75" x14ac:dyDescent="0.25">
      <c r="B221" s="10">
        <v>9</v>
      </c>
      <c r="C221" s="10" t="s">
        <v>269</v>
      </c>
      <c r="D221" s="11">
        <v>1</v>
      </c>
      <c r="E221" s="11">
        <v>0</v>
      </c>
      <c r="F221" s="11">
        <v>215</v>
      </c>
      <c r="G221" s="11">
        <v>216</v>
      </c>
      <c r="H221" s="115"/>
      <c r="I221" s="12">
        <f t="shared" ref="I221" si="458">D221/$G221</f>
        <v>4.6296296296296294E-3</v>
      </c>
      <c r="J221" s="12">
        <f t="shared" ref="J221" si="459">E221/$G221</f>
        <v>0</v>
      </c>
      <c r="K221" s="12">
        <f t="shared" ref="K221" si="460">F221/$G221</f>
        <v>0.99537037037037035</v>
      </c>
    </row>
    <row r="222" spans="2:11" ht="15.75" x14ac:dyDescent="0.25">
      <c r="B222" s="10">
        <v>10</v>
      </c>
      <c r="C222" s="10" t="s">
        <v>270</v>
      </c>
      <c r="D222" s="11">
        <v>4</v>
      </c>
      <c r="E222" s="11">
        <v>0</v>
      </c>
      <c r="F222" s="11">
        <v>217</v>
      </c>
      <c r="G222" s="11">
        <v>221</v>
      </c>
      <c r="H222" s="115"/>
      <c r="I222" s="12">
        <f t="shared" ref="I222" si="461">D222/$G222</f>
        <v>1.8099547511312219E-2</v>
      </c>
      <c r="J222" s="12">
        <f t="shared" ref="J222" si="462">E222/$G222</f>
        <v>0</v>
      </c>
      <c r="K222" s="12">
        <f t="shared" ref="K222" si="463">F222/$G222</f>
        <v>0.98190045248868774</v>
      </c>
    </row>
    <row r="223" spans="2:11" ht="15.75" x14ac:dyDescent="0.25">
      <c r="B223" s="10">
        <v>11</v>
      </c>
      <c r="C223" s="10" t="s">
        <v>271</v>
      </c>
      <c r="D223" s="11">
        <v>1</v>
      </c>
      <c r="E223" s="11">
        <v>0</v>
      </c>
      <c r="F223" s="11">
        <v>239</v>
      </c>
      <c r="G223" s="11">
        <v>240</v>
      </c>
      <c r="H223" s="115"/>
      <c r="I223" s="12">
        <f t="shared" ref="I223" si="464">D223/$G223</f>
        <v>4.1666666666666666E-3</v>
      </c>
      <c r="J223" s="12">
        <f t="shared" ref="J223" si="465">E223/$G223</f>
        <v>0</v>
      </c>
      <c r="K223" s="12">
        <f t="shared" ref="K223" si="466">F223/$G223</f>
        <v>0.99583333333333335</v>
      </c>
    </row>
    <row r="224" spans="2:11" ht="15.75" x14ac:dyDescent="0.25">
      <c r="B224" s="10">
        <v>12</v>
      </c>
      <c r="C224" s="10" t="s">
        <v>272</v>
      </c>
      <c r="D224" s="11">
        <v>0</v>
      </c>
      <c r="E224" s="11">
        <v>1</v>
      </c>
      <c r="F224" s="11">
        <v>220</v>
      </c>
      <c r="G224" s="11">
        <v>221</v>
      </c>
      <c r="H224" s="115"/>
      <c r="I224" s="12">
        <f t="shared" ref="I224" si="467">D224/$G224</f>
        <v>0</v>
      </c>
      <c r="J224" s="12">
        <f t="shared" ref="J224" si="468">E224/$G224</f>
        <v>4.5248868778280547E-3</v>
      </c>
      <c r="K224" s="12">
        <f t="shared" ref="K224" si="469">F224/$G224</f>
        <v>0.99547511312217196</v>
      </c>
    </row>
    <row r="225" spans="2:12" ht="15.75" x14ac:dyDescent="0.25">
      <c r="B225" s="10">
        <v>13</v>
      </c>
      <c r="C225" s="10" t="s">
        <v>273</v>
      </c>
      <c r="D225" s="11">
        <v>1</v>
      </c>
      <c r="E225" s="11">
        <v>0</v>
      </c>
      <c r="F225" s="11">
        <v>228</v>
      </c>
      <c r="G225" s="11">
        <v>229</v>
      </c>
      <c r="H225" s="115"/>
      <c r="I225" s="12">
        <f t="shared" ref="I225" si="470">D225/$G225</f>
        <v>4.3668122270742356E-3</v>
      </c>
      <c r="J225" s="12">
        <f t="shared" ref="J225" si="471">E225/$G225</f>
        <v>0</v>
      </c>
      <c r="K225" s="12">
        <f t="shared" ref="K225" si="472">F225/$G225</f>
        <v>0.99563318777292575</v>
      </c>
    </row>
    <row r="226" spans="2:12" ht="15.75" x14ac:dyDescent="0.25">
      <c r="B226" s="10">
        <v>14</v>
      </c>
      <c r="C226" s="10" t="s">
        <v>274</v>
      </c>
      <c r="D226" s="11">
        <v>0</v>
      </c>
      <c r="E226" s="11">
        <v>1</v>
      </c>
      <c r="F226" s="11">
        <v>219</v>
      </c>
      <c r="G226" s="11">
        <v>220</v>
      </c>
      <c r="H226" s="115"/>
      <c r="I226" s="12">
        <f t="shared" ref="I226" si="473">D226/$G226</f>
        <v>0</v>
      </c>
      <c r="J226" s="12">
        <f t="shared" ref="J226" si="474">E226/$G226</f>
        <v>4.5454545454545452E-3</v>
      </c>
      <c r="K226" s="12">
        <f t="shared" ref="K226" si="475">F226/$G226</f>
        <v>0.99545454545454548</v>
      </c>
    </row>
    <row r="227" spans="2:12" ht="15" customHeight="1" x14ac:dyDescent="0.25">
      <c r="B227" s="10">
        <v>15</v>
      </c>
      <c r="C227" s="10" t="s">
        <v>275</v>
      </c>
      <c r="D227" s="11">
        <v>1</v>
      </c>
      <c r="E227" s="11">
        <v>0</v>
      </c>
      <c r="F227" s="11">
        <v>260</v>
      </c>
      <c r="G227" s="11">
        <v>261</v>
      </c>
      <c r="H227" s="115"/>
      <c r="I227" s="12">
        <f t="shared" ref="I227" si="476">D227/$G227</f>
        <v>3.8314176245210726E-3</v>
      </c>
      <c r="J227" s="12">
        <f t="shared" ref="J227" si="477">E227/$G227</f>
        <v>0</v>
      </c>
      <c r="K227" s="12">
        <f t="shared" ref="K227" si="478">F227/$G227</f>
        <v>0.99616858237547889</v>
      </c>
    </row>
    <row r="228" spans="2:12" ht="15" customHeight="1" x14ac:dyDescent="0.25">
      <c r="B228" s="10">
        <v>16</v>
      </c>
      <c r="C228" s="10" t="s">
        <v>276</v>
      </c>
      <c r="D228" s="11">
        <v>0</v>
      </c>
      <c r="E228" s="11">
        <v>0</v>
      </c>
      <c r="F228" s="11">
        <v>256</v>
      </c>
      <c r="G228" s="11">
        <v>256</v>
      </c>
      <c r="H228" s="115"/>
      <c r="I228" s="12">
        <f t="shared" ref="I228" si="479">D228/$G228</f>
        <v>0</v>
      </c>
      <c r="J228" s="12">
        <f t="shared" ref="J228" si="480">E228/$G228</f>
        <v>0</v>
      </c>
      <c r="K228" s="12">
        <f t="shared" ref="K228" si="481">F228/$G228</f>
        <v>1</v>
      </c>
    </row>
    <row r="229" spans="2:12" ht="15" customHeight="1" x14ac:dyDescent="0.25">
      <c r="B229" s="10">
        <v>17</v>
      </c>
      <c r="C229" s="10" t="s">
        <v>277</v>
      </c>
      <c r="D229" s="11">
        <v>0</v>
      </c>
      <c r="E229" s="11">
        <v>0</v>
      </c>
      <c r="F229" s="11">
        <v>219</v>
      </c>
      <c r="G229" s="11">
        <v>219</v>
      </c>
      <c r="H229" s="115"/>
      <c r="I229" s="12">
        <f t="shared" ref="I229" si="482">D229/$G229</f>
        <v>0</v>
      </c>
      <c r="J229" s="12">
        <f t="shared" ref="J229" si="483">E229/$G229</f>
        <v>0</v>
      </c>
      <c r="K229" s="12">
        <f t="shared" ref="K229" si="484">F229/$G229</f>
        <v>1</v>
      </c>
    </row>
    <row r="230" spans="2:12" ht="15" customHeight="1" x14ac:dyDescent="0.25">
      <c r="B230" s="10">
        <v>18</v>
      </c>
      <c r="C230" s="10" t="s">
        <v>278</v>
      </c>
      <c r="D230" s="11">
        <v>3</v>
      </c>
      <c r="E230" s="11">
        <v>0</v>
      </c>
      <c r="F230" s="11">
        <v>195</v>
      </c>
      <c r="G230" s="11">
        <v>198</v>
      </c>
      <c r="H230" s="115"/>
      <c r="I230" s="12">
        <f t="shared" ref="I230" si="485">D230/$G230</f>
        <v>1.5151515151515152E-2</v>
      </c>
      <c r="J230" s="12">
        <f t="shared" ref="J230" si="486">E230/$G230</f>
        <v>0</v>
      </c>
      <c r="K230" s="12">
        <f t="shared" ref="K230" si="487">F230/$G230</f>
        <v>0.98484848484848486</v>
      </c>
    </row>
    <row r="231" spans="2:12" ht="15" customHeight="1" x14ac:dyDescent="0.25">
      <c r="B231" s="10">
        <v>19</v>
      </c>
      <c r="C231" s="10" t="s">
        <v>279</v>
      </c>
      <c r="D231" s="11">
        <v>1</v>
      </c>
      <c r="E231" s="11">
        <v>0</v>
      </c>
      <c r="F231" s="11">
        <v>202</v>
      </c>
      <c r="G231" s="11">
        <v>203</v>
      </c>
      <c r="H231" s="115"/>
      <c r="I231" s="12">
        <f t="shared" ref="I231" si="488">D231/$G231</f>
        <v>4.9261083743842365E-3</v>
      </c>
      <c r="J231" s="12">
        <f t="shared" ref="J231" si="489">E231/$G231</f>
        <v>0</v>
      </c>
      <c r="K231" s="12">
        <f t="shared" ref="K231" si="490">F231/$G231</f>
        <v>0.99507389162561577</v>
      </c>
    </row>
    <row r="232" spans="2:12" ht="15" customHeight="1" x14ac:dyDescent="0.25">
      <c r="B232" s="10">
        <v>20</v>
      </c>
      <c r="C232" s="10" t="s">
        <v>280</v>
      </c>
      <c r="D232" s="11">
        <v>2</v>
      </c>
      <c r="E232" s="11">
        <v>2</v>
      </c>
      <c r="F232" s="11">
        <v>218</v>
      </c>
      <c r="G232" s="11">
        <v>222</v>
      </c>
      <c r="H232" s="115"/>
      <c r="I232" s="12">
        <f t="shared" ref="I232" si="491">D232/$G232</f>
        <v>9.0090090090090089E-3</v>
      </c>
      <c r="J232" s="12">
        <f t="shared" ref="J232" si="492">E232/$G232</f>
        <v>9.0090090090090089E-3</v>
      </c>
      <c r="K232" s="12">
        <f t="shared" ref="K232" si="493">F232/$G232</f>
        <v>0.98198198198198194</v>
      </c>
    </row>
    <row r="233" spans="2:12" ht="15" customHeight="1" x14ac:dyDescent="0.25">
      <c r="B233" s="10">
        <v>21</v>
      </c>
      <c r="C233" s="10" t="s">
        <v>281</v>
      </c>
      <c r="D233" s="11">
        <v>2</v>
      </c>
      <c r="E233" s="11">
        <v>1</v>
      </c>
      <c r="F233" s="11">
        <v>191</v>
      </c>
      <c r="G233" s="11">
        <v>194</v>
      </c>
      <c r="H233" s="115"/>
      <c r="I233" s="12">
        <f t="shared" ref="I233" si="494">D233/$G233</f>
        <v>1.0309278350515464E-2</v>
      </c>
      <c r="J233" s="12">
        <f t="shared" ref="J233" si="495">E233/$G233</f>
        <v>5.1546391752577319E-3</v>
      </c>
      <c r="K233" s="12">
        <f t="shared" ref="K233" si="496">F233/$G233</f>
        <v>0.98453608247422686</v>
      </c>
    </row>
    <row r="234" spans="2:12" ht="15" customHeight="1" x14ac:dyDescent="0.25">
      <c r="B234" s="10">
        <v>22</v>
      </c>
      <c r="C234" s="10" t="s">
        <v>282</v>
      </c>
      <c r="D234" s="11">
        <v>1</v>
      </c>
      <c r="E234" s="11">
        <v>0</v>
      </c>
      <c r="F234" s="11">
        <v>207</v>
      </c>
      <c r="G234" s="11">
        <v>208</v>
      </c>
      <c r="H234" s="115"/>
      <c r="I234" s="12">
        <f>D234/$G234</f>
        <v>4.807692307692308E-3</v>
      </c>
      <c r="J234" s="12">
        <f t="shared" ref="J234" si="497">E234/$G234</f>
        <v>0</v>
      </c>
      <c r="K234" s="12">
        <f>F234/$G234</f>
        <v>0.99519230769230771</v>
      </c>
    </row>
    <row r="235" spans="2:12" ht="15" customHeight="1" x14ac:dyDescent="0.25">
      <c r="B235" s="10">
        <v>23</v>
      </c>
      <c r="C235" s="10" t="s">
        <v>283</v>
      </c>
      <c r="D235" s="11">
        <v>1</v>
      </c>
      <c r="E235" s="11">
        <v>0</v>
      </c>
      <c r="F235" s="11">
        <v>176</v>
      </c>
      <c r="G235" s="11">
        <v>177</v>
      </c>
      <c r="H235" s="115"/>
      <c r="I235" s="12">
        <f t="shared" ref="I235" si="498">D235/$G235</f>
        <v>5.6497175141242938E-3</v>
      </c>
      <c r="J235" s="12">
        <f t="shared" ref="J235" si="499">E235/$G235</f>
        <v>0</v>
      </c>
      <c r="K235" s="12">
        <f t="shared" ref="K235" si="500">F235/$G235</f>
        <v>0.99435028248587576</v>
      </c>
    </row>
    <row r="236" spans="2:12" ht="15.75" x14ac:dyDescent="0.25">
      <c r="B236" s="127">
        <v>24</v>
      </c>
      <c r="C236" s="127" t="s">
        <v>284</v>
      </c>
      <c r="D236" s="128">
        <v>2</v>
      </c>
      <c r="E236" s="128">
        <v>1</v>
      </c>
      <c r="F236" s="128">
        <v>217</v>
      </c>
      <c r="G236" s="128">
        <v>220</v>
      </c>
      <c r="H236" s="129"/>
      <c r="I236" s="12">
        <f t="shared" ref="I236:I237" si="501">D236/$G236</f>
        <v>9.0909090909090905E-3</v>
      </c>
      <c r="J236" s="12">
        <f t="shared" ref="J236:J237" si="502">E236/$G236</f>
        <v>4.5454545454545452E-3</v>
      </c>
      <c r="K236" s="12">
        <f t="shared" ref="K236:K237" si="503">F236/$G236</f>
        <v>0.98636363636363633</v>
      </c>
      <c r="L236" t="s">
        <v>286</v>
      </c>
    </row>
    <row r="237" spans="2:12" ht="15.75" x14ac:dyDescent="0.25">
      <c r="B237" s="127">
        <v>25</v>
      </c>
      <c r="C237" s="127" t="s">
        <v>285</v>
      </c>
      <c r="D237" s="128">
        <v>3</v>
      </c>
      <c r="E237" s="128">
        <v>0</v>
      </c>
      <c r="F237" s="128">
        <v>177</v>
      </c>
      <c r="G237" s="128">
        <v>180</v>
      </c>
      <c r="H237" s="129"/>
      <c r="I237" s="12">
        <f t="shared" si="501"/>
        <v>1.6666666666666666E-2</v>
      </c>
      <c r="J237" s="12">
        <f t="shared" si="502"/>
        <v>0</v>
      </c>
      <c r="K237" s="12">
        <f t="shared" si="503"/>
        <v>0.98333333333333328</v>
      </c>
    </row>
    <row r="238" spans="2:12" ht="15.75" x14ac:dyDescent="0.25">
      <c r="B238" s="127">
        <v>26</v>
      </c>
      <c r="C238" s="127" t="s">
        <v>287</v>
      </c>
      <c r="D238" s="128">
        <v>1</v>
      </c>
      <c r="E238" s="128">
        <v>2</v>
      </c>
      <c r="F238" s="128">
        <v>205</v>
      </c>
      <c r="G238" s="128">
        <v>208</v>
      </c>
      <c r="H238" s="129"/>
      <c r="I238" s="12">
        <f t="shared" ref="I238:K239" si="504">D238/$G238</f>
        <v>4.807692307692308E-3</v>
      </c>
      <c r="J238" s="12">
        <f t="shared" si="504"/>
        <v>9.6153846153846159E-3</v>
      </c>
      <c r="K238" s="12">
        <f t="shared" si="504"/>
        <v>0.98557692307692313</v>
      </c>
    </row>
    <row r="239" spans="2:12" ht="15.75" x14ac:dyDescent="0.25">
      <c r="B239" s="127">
        <v>27</v>
      </c>
      <c r="C239" s="127" t="s">
        <v>288</v>
      </c>
      <c r="D239" s="128">
        <v>3</v>
      </c>
      <c r="E239" s="128">
        <v>2</v>
      </c>
      <c r="F239" s="128">
        <v>227</v>
      </c>
      <c r="G239" s="128">
        <v>232</v>
      </c>
      <c r="H239" s="129"/>
      <c r="I239" s="12">
        <f t="shared" si="504"/>
        <v>1.2931034482758621E-2</v>
      </c>
      <c r="J239" s="12">
        <f t="shared" si="504"/>
        <v>8.6206896551724137E-3</v>
      </c>
      <c r="K239" s="12">
        <f t="shared" si="504"/>
        <v>0.97844827586206895</v>
      </c>
    </row>
    <row r="240" spans="2:12" ht="15.75" x14ac:dyDescent="0.25">
      <c r="B240" s="127">
        <v>28</v>
      </c>
      <c r="C240" s="127" t="s">
        <v>289</v>
      </c>
      <c r="D240" s="128">
        <v>2</v>
      </c>
      <c r="E240" s="128">
        <v>1</v>
      </c>
      <c r="F240" s="128">
        <v>197</v>
      </c>
      <c r="G240" s="128">
        <v>200</v>
      </c>
      <c r="H240" s="129"/>
      <c r="I240" s="12">
        <f t="shared" ref="I240:I245" si="505">D240/$G240</f>
        <v>0.01</v>
      </c>
      <c r="J240" s="12">
        <f t="shared" ref="J240" si="506">E240/$G240</f>
        <v>5.0000000000000001E-3</v>
      </c>
      <c r="K240" s="12">
        <f t="shared" ref="K240:K245" si="507">F240/$G240</f>
        <v>0.98499999999999999</v>
      </c>
    </row>
    <row r="241" spans="2:11" ht="15.75" x14ac:dyDescent="0.25">
      <c r="B241" s="127">
        <v>29</v>
      </c>
      <c r="C241" s="127" t="s">
        <v>290</v>
      </c>
      <c r="D241" s="128">
        <v>5</v>
      </c>
      <c r="E241" s="128">
        <v>0</v>
      </c>
      <c r="F241" s="128">
        <v>202</v>
      </c>
      <c r="G241" s="128">
        <v>207</v>
      </c>
      <c r="H241" s="129"/>
      <c r="I241" s="12">
        <f t="shared" si="505"/>
        <v>2.4154589371980676E-2</v>
      </c>
      <c r="J241" s="12">
        <f t="shared" ref="J241:J246" si="508">E241/$G241</f>
        <v>0</v>
      </c>
      <c r="K241" s="12">
        <f t="shared" si="507"/>
        <v>0.97584541062801933</v>
      </c>
    </row>
    <row r="242" spans="2:11" ht="15.75" x14ac:dyDescent="0.25">
      <c r="B242" s="127">
        <v>30</v>
      </c>
      <c r="C242" s="127" t="s">
        <v>291</v>
      </c>
      <c r="D242" s="128">
        <v>3</v>
      </c>
      <c r="E242" s="128">
        <v>0</v>
      </c>
      <c r="F242" s="128">
        <v>197</v>
      </c>
      <c r="G242" s="128">
        <v>200</v>
      </c>
      <c r="H242" s="129"/>
      <c r="I242" s="12">
        <f t="shared" si="505"/>
        <v>1.4999999999999999E-2</v>
      </c>
      <c r="J242" s="12">
        <f t="shared" si="508"/>
        <v>0</v>
      </c>
      <c r="K242" s="12">
        <f t="shared" si="507"/>
        <v>0.98499999999999999</v>
      </c>
    </row>
    <row r="243" spans="2:11" ht="15.75" x14ac:dyDescent="0.25">
      <c r="B243" s="127">
        <v>31</v>
      </c>
      <c r="C243" s="127" t="s">
        <v>292</v>
      </c>
      <c r="D243" s="128">
        <v>7</v>
      </c>
      <c r="E243" s="128">
        <v>0</v>
      </c>
      <c r="F243" s="128">
        <v>207</v>
      </c>
      <c r="G243" s="128">
        <v>214</v>
      </c>
      <c r="H243" s="129"/>
      <c r="I243" s="12">
        <f t="shared" si="505"/>
        <v>3.2710280373831772E-2</v>
      </c>
      <c r="J243" s="12">
        <f t="shared" si="508"/>
        <v>0</v>
      </c>
      <c r="K243" s="12">
        <f t="shared" si="507"/>
        <v>0.96728971962616828</v>
      </c>
    </row>
    <row r="244" spans="2:11" ht="15.75" x14ac:dyDescent="0.25">
      <c r="B244" s="127">
        <v>32</v>
      </c>
      <c r="C244" s="127" t="s">
        <v>293</v>
      </c>
      <c r="D244" s="128">
        <v>2</v>
      </c>
      <c r="E244" s="128">
        <v>0</v>
      </c>
      <c r="F244" s="128">
        <v>202</v>
      </c>
      <c r="G244" s="128">
        <v>204</v>
      </c>
      <c r="H244" s="129"/>
      <c r="I244" s="12">
        <f t="shared" si="505"/>
        <v>9.8039215686274508E-3</v>
      </c>
      <c r="J244" s="12">
        <f t="shared" si="508"/>
        <v>0</v>
      </c>
      <c r="K244" s="12">
        <f t="shared" si="507"/>
        <v>0.99019607843137258</v>
      </c>
    </row>
    <row r="245" spans="2:11" ht="15.75" x14ac:dyDescent="0.25">
      <c r="B245" s="127">
        <v>33</v>
      </c>
      <c r="C245" s="127" t="s">
        <v>294</v>
      </c>
      <c r="D245" s="128">
        <v>3</v>
      </c>
      <c r="E245" s="128">
        <v>1</v>
      </c>
      <c r="F245" s="128">
        <v>203</v>
      </c>
      <c r="G245" s="128">
        <v>207</v>
      </c>
      <c r="H245" s="129"/>
      <c r="I245" s="12">
        <f t="shared" si="505"/>
        <v>1.4492753623188406E-2</v>
      </c>
      <c r="J245" s="12">
        <f t="shared" si="508"/>
        <v>4.830917874396135E-3</v>
      </c>
      <c r="K245" s="12">
        <f t="shared" si="507"/>
        <v>0.98067632850241548</v>
      </c>
    </row>
    <row r="246" spans="2:11" ht="15.75" x14ac:dyDescent="0.25">
      <c r="B246" s="127">
        <v>34</v>
      </c>
      <c r="C246" s="127" t="s">
        <v>295</v>
      </c>
      <c r="D246" s="128">
        <v>4</v>
      </c>
      <c r="E246" s="128">
        <v>0</v>
      </c>
      <c r="F246" s="128">
        <v>185</v>
      </c>
      <c r="G246" s="128">
        <v>189</v>
      </c>
      <c r="H246" s="129"/>
      <c r="I246" s="12">
        <f t="shared" ref="I246:I251" si="509">D246/$G246</f>
        <v>2.1164021164021163E-2</v>
      </c>
      <c r="J246" s="12">
        <f t="shared" si="508"/>
        <v>0</v>
      </c>
      <c r="K246" s="12">
        <f t="shared" ref="K246" si="510">F246/$G246</f>
        <v>0.97883597883597884</v>
      </c>
    </row>
    <row r="247" spans="2:11" ht="15.75" x14ac:dyDescent="0.25">
      <c r="B247" s="127">
        <v>35</v>
      </c>
      <c r="C247" s="127" t="s">
        <v>296</v>
      </c>
      <c r="D247" s="128">
        <v>0</v>
      </c>
      <c r="E247" s="128">
        <v>0</v>
      </c>
      <c r="F247" s="128">
        <v>202</v>
      </c>
      <c r="G247" s="128">
        <v>202</v>
      </c>
      <c r="H247" s="129"/>
      <c r="I247" s="12">
        <f t="shared" si="509"/>
        <v>0</v>
      </c>
      <c r="J247" s="12">
        <f t="shared" ref="J247" si="511">E247/$G247</f>
        <v>0</v>
      </c>
      <c r="K247" s="12">
        <f t="shared" ref="K247" si="512">F247/$G247</f>
        <v>1</v>
      </c>
    </row>
    <row r="248" spans="2:11" ht="15.75" x14ac:dyDescent="0.25">
      <c r="B248" s="127">
        <v>36</v>
      </c>
      <c r="C248" s="127" t="s">
        <v>297</v>
      </c>
      <c r="D248" s="128">
        <v>4</v>
      </c>
      <c r="E248" s="128">
        <v>0</v>
      </c>
      <c r="F248" s="128">
        <v>184</v>
      </c>
      <c r="G248" s="128">
        <v>188</v>
      </c>
      <c r="H248" s="129"/>
      <c r="I248" s="12">
        <f t="shared" si="509"/>
        <v>2.1276595744680851E-2</v>
      </c>
      <c r="J248" s="12">
        <f t="shared" ref="J248" si="513">E248/$G248</f>
        <v>0</v>
      </c>
      <c r="K248" s="12">
        <f t="shared" ref="K248" si="514">F248/$G248</f>
        <v>0.97872340425531912</v>
      </c>
    </row>
    <row r="249" spans="2:11" ht="15.75" x14ac:dyDescent="0.25">
      <c r="B249" s="127">
        <v>37</v>
      </c>
      <c r="C249" s="127" t="s">
        <v>298</v>
      </c>
      <c r="D249" s="128">
        <v>1</v>
      </c>
      <c r="E249" s="128">
        <v>0</v>
      </c>
      <c r="F249" s="128">
        <v>198</v>
      </c>
      <c r="G249" s="128">
        <v>199</v>
      </c>
      <c r="H249" s="129"/>
      <c r="I249" s="12">
        <f t="shared" si="509"/>
        <v>5.0251256281407036E-3</v>
      </c>
      <c r="J249" s="12">
        <f t="shared" ref="J249" si="515">E249/$G249</f>
        <v>0</v>
      </c>
      <c r="K249" s="12">
        <f t="shared" ref="K249" si="516">F249/$G249</f>
        <v>0.99497487437185927</v>
      </c>
    </row>
    <row r="250" spans="2:11" ht="15.75" x14ac:dyDescent="0.25">
      <c r="B250" s="127">
        <v>38</v>
      </c>
      <c r="C250" s="127" t="s">
        <v>299</v>
      </c>
      <c r="D250" s="128">
        <v>0</v>
      </c>
      <c r="E250" s="128">
        <v>0</v>
      </c>
      <c r="F250" s="128">
        <v>212</v>
      </c>
      <c r="G250" s="128">
        <v>212</v>
      </c>
      <c r="H250" s="129"/>
      <c r="I250" s="12">
        <f t="shared" si="509"/>
        <v>0</v>
      </c>
      <c r="J250" s="12">
        <f t="shared" ref="J250" si="517">E250/$G250</f>
        <v>0</v>
      </c>
      <c r="K250" s="12">
        <f t="shared" ref="K250" si="518">F250/$G250</f>
        <v>1</v>
      </c>
    </row>
    <row r="251" spans="2:11" ht="15.75" x14ac:dyDescent="0.25">
      <c r="B251" s="127">
        <v>39</v>
      </c>
      <c r="C251" s="127" t="s">
        <v>300</v>
      </c>
      <c r="D251" s="128">
        <v>1</v>
      </c>
      <c r="E251" s="128">
        <v>0</v>
      </c>
      <c r="F251" s="128">
        <v>204</v>
      </c>
      <c r="G251" s="128">
        <v>205</v>
      </c>
      <c r="H251" s="129"/>
      <c r="I251" s="12">
        <f t="shared" si="509"/>
        <v>4.8780487804878049E-3</v>
      </c>
      <c r="J251" s="12">
        <f t="shared" ref="J251" si="519">E251/$G251</f>
        <v>0</v>
      </c>
      <c r="K251" s="12">
        <f t="shared" ref="K251" si="520">F251/$G251</f>
        <v>0.99512195121951219</v>
      </c>
    </row>
    <row r="252" spans="2:11" ht="15.75" x14ac:dyDescent="0.25">
      <c r="B252" s="127">
        <v>40</v>
      </c>
      <c r="C252" s="127" t="s">
        <v>302</v>
      </c>
      <c r="D252" s="128">
        <v>1</v>
      </c>
      <c r="E252" s="128">
        <v>1</v>
      </c>
      <c r="F252" s="128">
        <v>229</v>
      </c>
      <c r="G252" s="128">
        <v>231</v>
      </c>
      <c r="H252" s="129"/>
      <c r="I252" s="12">
        <f t="shared" ref="I252" si="521">D252/$G252</f>
        <v>4.329004329004329E-3</v>
      </c>
      <c r="J252" s="12">
        <f t="shared" ref="J252" si="522">E252/$G252</f>
        <v>4.329004329004329E-3</v>
      </c>
      <c r="K252" s="12">
        <f t="shared" ref="K252" si="523">F252/$G252</f>
        <v>0.9913419913419913</v>
      </c>
    </row>
    <row r="253" spans="2:11" ht="15.75" x14ac:dyDescent="0.25">
      <c r="B253" s="127">
        <v>41</v>
      </c>
      <c r="C253" s="127" t="s">
        <v>303</v>
      </c>
      <c r="D253" s="128">
        <v>0</v>
      </c>
      <c r="E253" s="128">
        <v>1</v>
      </c>
      <c r="F253" s="128">
        <v>228</v>
      </c>
      <c r="G253" s="128">
        <v>229</v>
      </c>
      <c r="H253" s="129"/>
      <c r="I253" s="12">
        <f t="shared" ref="I253" si="524">D253/$G253</f>
        <v>0</v>
      </c>
      <c r="J253" s="12">
        <f t="shared" ref="J253" si="525">E253/$G253</f>
        <v>4.3668122270742356E-3</v>
      </c>
      <c r="K253" s="12">
        <f t="shared" ref="K253" si="526">F253/$G253</f>
        <v>0.99563318777292575</v>
      </c>
    </row>
    <row r="254" spans="2:11" ht="15.75" x14ac:dyDescent="0.25">
      <c r="B254" s="127">
        <v>42</v>
      </c>
      <c r="C254" s="127" t="s">
        <v>304</v>
      </c>
      <c r="D254" s="128">
        <v>1</v>
      </c>
      <c r="E254" s="128">
        <v>0</v>
      </c>
      <c r="F254" s="128">
        <v>233</v>
      </c>
      <c r="G254" s="128">
        <v>234</v>
      </c>
      <c r="H254" s="129"/>
      <c r="I254" s="12">
        <f t="shared" ref="I254" si="527">D254/$G254</f>
        <v>4.2735042735042739E-3</v>
      </c>
      <c r="J254" s="12">
        <f t="shared" ref="J254" si="528">E254/$G254</f>
        <v>0</v>
      </c>
      <c r="K254" s="12">
        <f t="shared" ref="K254" si="529">F254/$G254</f>
        <v>0.99572649572649574</v>
      </c>
    </row>
    <row r="255" spans="2:11" ht="15.75" x14ac:dyDescent="0.25">
      <c r="B255" s="127">
        <v>43</v>
      </c>
      <c r="C255" s="127" t="s">
        <v>305</v>
      </c>
      <c r="D255" s="128">
        <v>1</v>
      </c>
      <c r="E255" s="128">
        <v>0</v>
      </c>
      <c r="F255" s="128">
        <v>234</v>
      </c>
      <c r="G255" s="128">
        <v>235</v>
      </c>
      <c r="H255" s="129"/>
      <c r="I255" s="12">
        <f t="shared" ref="I255" si="530">D255/$G255</f>
        <v>4.2553191489361703E-3</v>
      </c>
      <c r="J255" s="12">
        <f t="shared" ref="J255" si="531">E255/$G255</f>
        <v>0</v>
      </c>
      <c r="K255" s="12">
        <f t="shared" ref="K255" si="532">F255/$G255</f>
        <v>0.99574468085106382</v>
      </c>
    </row>
    <row r="256" spans="2:11" ht="15.75" x14ac:dyDescent="0.25">
      <c r="B256" s="127">
        <v>44</v>
      </c>
      <c r="C256" s="127" t="s">
        <v>306</v>
      </c>
      <c r="D256" s="128">
        <v>1</v>
      </c>
      <c r="E256" s="128">
        <v>0</v>
      </c>
      <c r="F256" s="128">
        <v>239</v>
      </c>
      <c r="G256" s="128">
        <v>240</v>
      </c>
      <c r="H256" s="129"/>
      <c r="I256" s="12">
        <f t="shared" ref="I256" si="533">D256/$G256</f>
        <v>4.1666666666666666E-3</v>
      </c>
      <c r="J256" s="12">
        <f t="shared" ref="J256" si="534">E256/$G256</f>
        <v>0</v>
      </c>
      <c r="K256" s="12">
        <f t="shared" ref="K256" si="535">F256/$G256</f>
        <v>0.99583333333333335</v>
      </c>
    </row>
    <row r="257" spans="2:11" ht="15.75" x14ac:dyDescent="0.25">
      <c r="B257" s="127">
        <v>45</v>
      </c>
      <c r="C257" s="127" t="s">
        <v>307</v>
      </c>
      <c r="D257" s="128">
        <v>0</v>
      </c>
      <c r="E257" s="128">
        <v>0</v>
      </c>
      <c r="F257" s="128">
        <v>211</v>
      </c>
      <c r="G257" s="128">
        <v>211</v>
      </c>
      <c r="H257" s="129"/>
      <c r="I257" s="12">
        <f t="shared" ref="I257" si="536">D257/$G257</f>
        <v>0</v>
      </c>
      <c r="J257" s="12">
        <f t="shared" ref="J257" si="537">E257/$G257</f>
        <v>0</v>
      </c>
      <c r="K257" s="12">
        <f t="shared" ref="K257" si="538">F257/$G257</f>
        <v>1</v>
      </c>
    </row>
    <row r="258" spans="2:11" ht="15.75" x14ac:dyDescent="0.25">
      <c r="B258" s="127">
        <v>46</v>
      </c>
      <c r="C258" s="127" t="s">
        <v>308</v>
      </c>
      <c r="D258" s="128">
        <v>1</v>
      </c>
      <c r="E258" s="128">
        <v>1</v>
      </c>
      <c r="F258" s="128">
        <v>223</v>
      </c>
      <c r="G258" s="128">
        <v>225</v>
      </c>
      <c r="H258" s="129"/>
      <c r="I258" s="12">
        <f t="shared" ref="I258" si="539">D258/$G258</f>
        <v>4.4444444444444444E-3</v>
      </c>
      <c r="J258" s="12">
        <f t="shared" ref="J258" si="540">E258/$G258</f>
        <v>4.4444444444444444E-3</v>
      </c>
      <c r="K258" s="12">
        <f t="shared" ref="K258" si="541">F258/$G258</f>
        <v>0.99111111111111116</v>
      </c>
    </row>
    <row r="259" spans="2:11" ht="15.75" x14ac:dyDescent="0.25">
      <c r="B259" s="127">
        <v>47</v>
      </c>
      <c r="C259" s="127" t="s">
        <v>309</v>
      </c>
      <c r="D259" s="128">
        <v>0</v>
      </c>
      <c r="E259" s="128">
        <v>0</v>
      </c>
      <c r="F259" s="128">
        <v>215</v>
      </c>
      <c r="G259" s="128">
        <v>215</v>
      </c>
      <c r="H259" s="129"/>
      <c r="I259" s="12">
        <f t="shared" ref="I259" si="542">D259/$G259</f>
        <v>0</v>
      </c>
      <c r="J259" s="12">
        <f t="shared" ref="J259" si="543">E259/$G259</f>
        <v>0</v>
      </c>
      <c r="K259" s="12">
        <f t="shared" ref="K259" si="544">F259/$G259</f>
        <v>1</v>
      </c>
    </row>
    <row r="260" spans="2:11" ht="15.75" x14ac:dyDescent="0.25">
      <c r="B260" s="127">
        <v>48</v>
      </c>
      <c r="C260" s="127" t="s">
        <v>310</v>
      </c>
      <c r="D260" s="128">
        <v>0</v>
      </c>
      <c r="E260" s="128">
        <v>1</v>
      </c>
      <c r="F260" s="128">
        <v>232</v>
      </c>
      <c r="G260" s="128">
        <v>233</v>
      </c>
      <c r="H260" s="129"/>
      <c r="I260" s="12">
        <f t="shared" ref="I260" si="545">D260/$G260</f>
        <v>0</v>
      </c>
      <c r="J260" s="12">
        <f t="shared" ref="J260" si="546">E260/$G260</f>
        <v>4.2918454935622317E-3</v>
      </c>
      <c r="K260" s="12">
        <f t="shared" ref="K260" si="547">F260/$G260</f>
        <v>0.99570815450643779</v>
      </c>
    </row>
    <row r="261" spans="2:11" ht="15.75" x14ac:dyDescent="0.25">
      <c r="B261" s="127">
        <v>49</v>
      </c>
      <c r="C261" s="127" t="s">
        <v>314</v>
      </c>
      <c r="D261" s="128">
        <v>0</v>
      </c>
      <c r="E261" s="128">
        <v>0</v>
      </c>
      <c r="F261" s="128">
        <v>290</v>
      </c>
      <c r="G261" s="128">
        <v>290</v>
      </c>
      <c r="H261" s="129"/>
      <c r="I261" s="12">
        <f t="shared" ref="I261" si="548">D261/$G261</f>
        <v>0</v>
      </c>
      <c r="J261" s="12">
        <f t="shared" ref="J261" si="549">E261/$G261</f>
        <v>0</v>
      </c>
      <c r="K261" s="12">
        <f t="shared" ref="K261" si="550">F261/$G261</f>
        <v>1</v>
      </c>
    </row>
    <row r="262" spans="2:11" ht="15.75" x14ac:dyDescent="0.25">
      <c r="B262" s="127">
        <v>50</v>
      </c>
      <c r="C262" s="127" t="s">
        <v>315</v>
      </c>
      <c r="D262" s="128">
        <v>1</v>
      </c>
      <c r="E262" s="128">
        <v>0</v>
      </c>
      <c r="F262" s="128">
        <v>242</v>
      </c>
      <c r="G262" s="128">
        <v>243</v>
      </c>
      <c r="H262" s="129"/>
      <c r="I262" s="12">
        <f t="shared" ref="I262" si="551">D262/$G262</f>
        <v>4.11522633744856E-3</v>
      </c>
      <c r="J262" s="12">
        <f t="shared" ref="J262" si="552">E262/$G262</f>
        <v>0</v>
      </c>
      <c r="K262" s="12">
        <f t="shared" ref="K262" si="553">F262/$G262</f>
        <v>0.99588477366255146</v>
      </c>
    </row>
    <row r="263" spans="2:11" ht="15.75" x14ac:dyDescent="0.25">
      <c r="B263" s="127">
        <v>51</v>
      </c>
      <c r="C263" s="127" t="s">
        <v>316</v>
      </c>
      <c r="D263" s="128">
        <v>0</v>
      </c>
      <c r="E263" s="128">
        <v>1</v>
      </c>
      <c r="F263" s="128">
        <v>302</v>
      </c>
      <c r="G263" s="128">
        <v>303</v>
      </c>
      <c r="H263" s="129"/>
      <c r="I263" s="12">
        <f t="shared" ref="I263" si="554">D263/$G263</f>
        <v>0</v>
      </c>
      <c r="J263" s="12">
        <f t="shared" ref="J263" si="555">E263/$G263</f>
        <v>3.3003300330033004E-3</v>
      </c>
      <c r="K263" s="12">
        <f t="shared" ref="K263" si="556">F263/$G263</f>
        <v>0.99669966996699666</v>
      </c>
    </row>
    <row r="264" spans="2:11" ht="16.5" thickBot="1" x14ac:dyDescent="0.3">
      <c r="B264" s="136">
        <v>52</v>
      </c>
      <c r="C264" s="136" t="s">
        <v>317</v>
      </c>
      <c r="D264" s="137">
        <v>5</v>
      </c>
      <c r="E264" s="137">
        <v>1</v>
      </c>
      <c r="F264" s="137">
        <v>301</v>
      </c>
      <c r="G264" s="137">
        <v>307</v>
      </c>
      <c r="H264" s="129"/>
      <c r="I264" s="120">
        <f t="shared" ref="I264:I265" si="557">D264/$G264</f>
        <v>1.6286644951140065E-2</v>
      </c>
      <c r="J264" s="120">
        <f t="shared" ref="J264:J265" si="558">E264/$G264</f>
        <v>3.2573289902280132E-3</v>
      </c>
      <c r="K264" s="120">
        <f t="shared" ref="K264:K265" si="559">F264/$G264</f>
        <v>0.98045602605863191</v>
      </c>
    </row>
    <row r="265" spans="2:11" ht="15.75" x14ac:dyDescent="0.25">
      <c r="B265" s="127">
        <v>1</v>
      </c>
      <c r="C265" s="127" t="s">
        <v>318</v>
      </c>
      <c r="D265" s="128">
        <v>1</v>
      </c>
      <c r="E265" s="128">
        <v>0</v>
      </c>
      <c r="F265" s="128">
        <v>335</v>
      </c>
      <c r="G265" s="128">
        <v>336</v>
      </c>
      <c r="H265" s="129"/>
      <c r="I265" s="12">
        <f t="shared" si="557"/>
        <v>2.976190476190476E-3</v>
      </c>
      <c r="J265" s="12">
        <f t="shared" si="558"/>
        <v>0</v>
      </c>
      <c r="K265" s="12">
        <f t="shared" si="559"/>
        <v>0.99702380952380953</v>
      </c>
    </row>
    <row r="266" spans="2:11" ht="15.75" x14ac:dyDescent="0.25">
      <c r="B266" s="127">
        <v>2</v>
      </c>
      <c r="C266" s="127" t="s">
        <v>319</v>
      </c>
      <c r="D266" s="128">
        <v>1</v>
      </c>
      <c r="E266" s="128">
        <v>1</v>
      </c>
      <c r="F266" s="128">
        <v>345</v>
      </c>
      <c r="G266" s="128">
        <v>347</v>
      </c>
      <c r="H266" s="129"/>
      <c r="I266" s="12">
        <f t="shared" ref="I266" si="560">D266/$G266</f>
        <v>2.881844380403458E-3</v>
      </c>
      <c r="J266" s="12">
        <f t="shared" ref="J266" si="561">E266/$G266</f>
        <v>2.881844380403458E-3</v>
      </c>
      <c r="K266" s="12">
        <f t="shared" ref="K266" si="562">F266/$G266</f>
        <v>0.99423631123919309</v>
      </c>
    </row>
    <row r="267" spans="2:11" ht="15.75" x14ac:dyDescent="0.25">
      <c r="B267" s="127">
        <v>3</v>
      </c>
      <c r="C267" s="127" t="s">
        <v>320</v>
      </c>
      <c r="D267" s="128">
        <v>0</v>
      </c>
      <c r="E267" s="128">
        <v>0</v>
      </c>
      <c r="F267" s="128">
        <v>310</v>
      </c>
      <c r="G267" s="128">
        <v>310</v>
      </c>
      <c r="H267" s="129"/>
      <c r="I267" s="12">
        <f t="shared" ref="I267" si="563">D267/$G267</f>
        <v>0</v>
      </c>
      <c r="J267" s="12">
        <f t="shared" ref="J267" si="564">E267/$G267</f>
        <v>0</v>
      </c>
      <c r="K267" s="12">
        <f t="shared" ref="K267" si="565">F267/$G267</f>
        <v>1</v>
      </c>
    </row>
    <row r="268" spans="2:11" ht="15.75" x14ac:dyDescent="0.25">
      <c r="B268" s="127">
        <v>4</v>
      </c>
      <c r="C268" s="127" t="s">
        <v>321</v>
      </c>
      <c r="D268" s="128">
        <v>1</v>
      </c>
      <c r="E268" s="128">
        <v>0</v>
      </c>
      <c r="F268" s="128">
        <v>269</v>
      </c>
      <c r="G268" s="128">
        <v>270</v>
      </c>
      <c r="H268" s="129"/>
      <c r="I268" s="12">
        <f t="shared" ref="I268" si="566">D268/$G268</f>
        <v>3.7037037037037038E-3</v>
      </c>
      <c r="J268" s="12">
        <f t="shared" ref="J268" si="567">E268/$G268</f>
        <v>0</v>
      </c>
      <c r="K268" s="12">
        <f t="shared" ref="K268" si="568">F268/$G268</f>
        <v>0.99629629629629635</v>
      </c>
    </row>
    <row r="269" spans="2:11" ht="15.75" x14ac:dyDescent="0.25">
      <c r="B269" s="127">
        <v>5</v>
      </c>
      <c r="C269" s="127" t="s">
        <v>322</v>
      </c>
      <c r="D269" s="128">
        <v>2</v>
      </c>
      <c r="E269" s="128">
        <v>0</v>
      </c>
      <c r="F269" s="128">
        <v>273</v>
      </c>
      <c r="G269" s="128">
        <v>275</v>
      </c>
      <c r="H269" s="129"/>
      <c r="I269" s="12">
        <f t="shared" ref="I269" si="569">D269/$G269</f>
        <v>7.2727272727272727E-3</v>
      </c>
      <c r="J269" s="12">
        <f t="shared" ref="J269" si="570">E269/$G269</f>
        <v>0</v>
      </c>
      <c r="K269" s="12">
        <f t="shared" ref="K269" si="571">F269/$G269</f>
        <v>0.99272727272727268</v>
      </c>
    </row>
    <row r="270" spans="2:11" ht="15.75" x14ac:dyDescent="0.25">
      <c r="B270" s="127">
        <v>6</v>
      </c>
      <c r="C270" s="127" t="s">
        <v>323</v>
      </c>
      <c r="D270" s="128">
        <v>0</v>
      </c>
      <c r="E270" s="128">
        <v>0</v>
      </c>
      <c r="F270" s="128">
        <v>240</v>
      </c>
      <c r="G270" s="128">
        <v>240</v>
      </c>
      <c r="H270" s="129"/>
      <c r="I270" s="12">
        <f t="shared" ref="I270" si="572">D270/$G270</f>
        <v>0</v>
      </c>
      <c r="J270" s="12">
        <f t="shared" ref="J270" si="573">E270/$G270</f>
        <v>0</v>
      </c>
      <c r="K270" s="12">
        <f t="shared" ref="K270" si="574">F270/$G270</f>
        <v>1</v>
      </c>
    </row>
    <row r="271" spans="2:11" ht="15.75" x14ac:dyDescent="0.25">
      <c r="B271" s="127">
        <v>7</v>
      </c>
      <c r="C271" s="127" t="s">
        <v>324</v>
      </c>
      <c r="D271" s="128">
        <v>1</v>
      </c>
      <c r="E271" s="128">
        <v>1</v>
      </c>
      <c r="F271" s="128">
        <v>231</v>
      </c>
      <c r="G271" s="128">
        <v>233</v>
      </c>
      <c r="H271" s="129"/>
      <c r="I271" s="12">
        <f t="shared" ref="I271" si="575">D271/$G271</f>
        <v>4.2918454935622317E-3</v>
      </c>
      <c r="J271" s="12">
        <f t="shared" ref="J271" si="576">E271/$G271</f>
        <v>4.2918454935622317E-3</v>
      </c>
      <c r="K271" s="12">
        <f t="shared" ref="K271" si="577">F271/$G271</f>
        <v>0.99141630901287559</v>
      </c>
    </row>
    <row r="272" spans="2:11" ht="15.75" x14ac:dyDescent="0.25">
      <c r="B272" s="127">
        <v>8</v>
      </c>
      <c r="C272" s="127" t="s">
        <v>325</v>
      </c>
      <c r="D272" s="128">
        <v>0</v>
      </c>
      <c r="E272" s="128">
        <v>0</v>
      </c>
      <c r="F272" s="128">
        <v>246</v>
      </c>
      <c r="G272" s="128">
        <v>246</v>
      </c>
      <c r="H272" s="129"/>
      <c r="I272" s="12">
        <f t="shared" ref="I272" si="578">D272/$G272</f>
        <v>0</v>
      </c>
      <c r="J272" s="12">
        <f t="shared" ref="J272" si="579">E272/$G272</f>
        <v>0</v>
      </c>
      <c r="K272" s="12">
        <f t="shared" ref="K272" si="580">F272/$G272</f>
        <v>1</v>
      </c>
    </row>
    <row r="273" spans="2:11" ht="15.75" x14ac:dyDescent="0.25">
      <c r="B273" s="141">
        <v>9</v>
      </c>
      <c r="C273" s="141" t="s">
        <v>326</v>
      </c>
      <c r="D273" s="142">
        <v>1</v>
      </c>
      <c r="E273" s="142">
        <v>0</v>
      </c>
      <c r="F273" s="142">
        <v>254</v>
      </c>
      <c r="G273" s="142">
        <v>255</v>
      </c>
      <c r="H273" s="143"/>
      <c r="I273" s="144">
        <f t="shared" ref="I273:K274" si="581">D273/$G273</f>
        <v>3.9215686274509803E-3</v>
      </c>
      <c r="J273" s="144">
        <f t="shared" si="581"/>
        <v>0</v>
      </c>
      <c r="K273" s="144">
        <f t="shared" si="581"/>
        <v>0.99607843137254903</v>
      </c>
    </row>
    <row r="274" spans="2:11" ht="15.75" x14ac:dyDescent="0.25">
      <c r="B274" s="141">
        <v>10</v>
      </c>
      <c r="C274" s="141" t="s">
        <v>327</v>
      </c>
      <c r="D274" s="142">
        <v>0</v>
      </c>
      <c r="E274" s="142">
        <v>0</v>
      </c>
      <c r="F274" s="142">
        <v>239</v>
      </c>
      <c r="G274" s="142">
        <v>239</v>
      </c>
      <c r="H274" s="143"/>
      <c r="I274" s="144">
        <f t="shared" si="581"/>
        <v>0</v>
      </c>
      <c r="J274" s="144">
        <f t="shared" si="581"/>
        <v>0</v>
      </c>
      <c r="K274" s="144">
        <f t="shared" si="581"/>
        <v>1</v>
      </c>
    </row>
    <row r="275" spans="2:11" ht="15.75" x14ac:dyDescent="0.25">
      <c r="B275" s="141">
        <v>11</v>
      </c>
      <c r="C275" s="141" t="s">
        <v>328</v>
      </c>
      <c r="D275" s="142">
        <v>0</v>
      </c>
      <c r="E275" s="142">
        <v>0</v>
      </c>
      <c r="F275" s="142">
        <v>227</v>
      </c>
      <c r="G275" s="142">
        <v>227</v>
      </c>
      <c r="H275" s="143"/>
      <c r="I275" s="144">
        <f t="shared" ref="I275:K276" si="582">D275/$G275</f>
        <v>0</v>
      </c>
      <c r="J275" s="144">
        <f t="shared" si="582"/>
        <v>0</v>
      </c>
      <c r="K275" s="144">
        <f t="shared" si="582"/>
        <v>1</v>
      </c>
    </row>
    <row r="276" spans="2:11" ht="15.75" x14ac:dyDescent="0.25">
      <c r="B276" s="141">
        <v>12</v>
      </c>
      <c r="C276" s="141" t="s">
        <v>329</v>
      </c>
      <c r="D276" s="142">
        <v>1</v>
      </c>
      <c r="E276" s="142">
        <v>0</v>
      </c>
      <c r="F276" s="142">
        <v>201</v>
      </c>
      <c r="G276" s="142">
        <v>202</v>
      </c>
      <c r="H276" s="143"/>
      <c r="I276" s="144">
        <f t="shared" si="582"/>
        <v>4.9504950495049506E-3</v>
      </c>
      <c r="J276" s="144">
        <f t="shared" si="582"/>
        <v>0</v>
      </c>
      <c r="K276" s="144">
        <f t="shared" si="582"/>
        <v>0.99504950495049505</v>
      </c>
    </row>
    <row r="277" spans="2:11" ht="15.75" x14ac:dyDescent="0.25">
      <c r="B277" s="141">
        <v>13</v>
      </c>
      <c r="C277" s="141" t="s">
        <v>330</v>
      </c>
      <c r="D277" s="142">
        <v>1</v>
      </c>
      <c r="E277" s="142">
        <v>0</v>
      </c>
      <c r="F277" s="142">
        <v>245</v>
      </c>
      <c r="G277" s="142">
        <v>246</v>
      </c>
      <c r="H277" s="143"/>
      <c r="I277" s="144">
        <f t="shared" ref="I277" si="583">D277/$G277</f>
        <v>4.0650406504065045E-3</v>
      </c>
      <c r="J277" s="144">
        <f t="shared" ref="J277" si="584">E277/$G277</f>
        <v>0</v>
      </c>
      <c r="K277" s="144">
        <f t="shared" ref="K277" si="585">F277/$G277</f>
        <v>0.99593495934959353</v>
      </c>
    </row>
    <row r="278" spans="2:11" ht="15.75" x14ac:dyDescent="0.25">
      <c r="B278" s="141">
        <v>14</v>
      </c>
      <c r="C278" s="141" t="s">
        <v>331</v>
      </c>
      <c r="D278" s="142">
        <v>0</v>
      </c>
      <c r="E278" s="142">
        <v>0</v>
      </c>
      <c r="F278" s="142">
        <v>206</v>
      </c>
      <c r="G278" s="142">
        <v>206</v>
      </c>
      <c r="H278" s="143"/>
      <c r="I278" s="144">
        <f t="shared" ref="I278" si="586">D278/$G278</f>
        <v>0</v>
      </c>
      <c r="J278" s="144">
        <f t="shared" ref="J278" si="587">E278/$G278</f>
        <v>0</v>
      </c>
      <c r="K278" s="144">
        <f t="shared" ref="K278" si="588">F278/$G278</f>
        <v>1</v>
      </c>
    </row>
    <row r="279" spans="2:11" ht="15.75" x14ac:dyDescent="0.25">
      <c r="B279" s="141">
        <v>15</v>
      </c>
      <c r="C279" s="127" t="s">
        <v>332</v>
      </c>
      <c r="D279" s="142">
        <v>0</v>
      </c>
      <c r="E279" s="142">
        <v>0</v>
      </c>
      <c r="F279" s="142">
        <v>214</v>
      </c>
      <c r="G279" s="142">
        <v>214</v>
      </c>
      <c r="H279" s="143"/>
      <c r="I279" s="144">
        <f t="shared" ref="I279:I280" si="589">D279/$G279</f>
        <v>0</v>
      </c>
      <c r="J279" s="144">
        <f t="shared" ref="J279:J280" si="590">E279/$G279</f>
        <v>0</v>
      </c>
      <c r="K279" s="144">
        <f t="shared" ref="K279:K280" si="591">F279/$G279</f>
        <v>1</v>
      </c>
    </row>
    <row r="280" spans="2:11" ht="15.75" x14ac:dyDescent="0.25">
      <c r="B280" s="141">
        <v>16</v>
      </c>
      <c r="C280" s="127" t="s">
        <v>333</v>
      </c>
      <c r="D280" s="142">
        <v>0</v>
      </c>
      <c r="E280" s="142">
        <v>0</v>
      </c>
      <c r="F280" s="142">
        <v>227</v>
      </c>
      <c r="G280" s="142">
        <v>227</v>
      </c>
      <c r="H280" s="143"/>
      <c r="I280" s="144">
        <f t="shared" si="589"/>
        <v>0</v>
      </c>
      <c r="J280" s="144">
        <f t="shared" si="590"/>
        <v>0</v>
      </c>
      <c r="K280" s="144">
        <f t="shared" si="591"/>
        <v>1</v>
      </c>
    </row>
    <row r="281" spans="2:11" ht="15.75" x14ac:dyDescent="0.25">
      <c r="B281" s="141">
        <v>17</v>
      </c>
      <c r="C281" s="127" t="s">
        <v>334</v>
      </c>
      <c r="D281" s="142">
        <v>0</v>
      </c>
      <c r="E281" s="142">
        <v>0</v>
      </c>
      <c r="F281" s="142">
        <v>216</v>
      </c>
      <c r="G281" s="142">
        <v>216</v>
      </c>
      <c r="H281" s="143"/>
      <c r="I281" s="144">
        <f t="shared" ref="I281" si="592">D281/$G281</f>
        <v>0</v>
      </c>
      <c r="J281" s="144">
        <f t="shared" ref="J281" si="593">E281/$G281</f>
        <v>0</v>
      </c>
      <c r="K281" s="144">
        <f t="shared" ref="K281" si="594">F281/$G281</f>
        <v>1</v>
      </c>
    </row>
    <row r="282" spans="2:11" ht="15.75" x14ac:dyDescent="0.25">
      <c r="B282" s="141">
        <v>18</v>
      </c>
      <c r="C282" s="127" t="s">
        <v>335</v>
      </c>
      <c r="D282" s="142">
        <v>1</v>
      </c>
      <c r="E282" s="142">
        <v>0</v>
      </c>
      <c r="F282" s="142">
        <v>196</v>
      </c>
      <c r="G282" s="142">
        <v>197</v>
      </c>
      <c r="H282" s="143"/>
      <c r="I282" s="144">
        <f t="shared" ref="I282" si="595">D282/$G282</f>
        <v>5.076142131979695E-3</v>
      </c>
      <c r="J282" s="144">
        <f t="shared" ref="J282" si="596">E282/$G282</f>
        <v>0</v>
      </c>
      <c r="K282" s="144">
        <f t="shared" ref="K282" si="597">F282/$G282</f>
        <v>0.99492385786802029</v>
      </c>
    </row>
    <row r="283" spans="2:11" ht="15.75" x14ac:dyDescent="0.25">
      <c r="B283" s="141">
        <v>19</v>
      </c>
      <c r="C283" s="127" t="s">
        <v>336</v>
      </c>
      <c r="D283" s="142">
        <v>1</v>
      </c>
      <c r="E283" s="142">
        <v>0</v>
      </c>
      <c r="F283" s="142">
        <v>193</v>
      </c>
      <c r="G283" s="142">
        <v>194</v>
      </c>
      <c r="H283" s="143"/>
      <c r="I283" s="144">
        <f t="shared" ref="I283" si="598">D283/$G283</f>
        <v>5.1546391752577319E-3</v>
      </c>
      <c r="J283" s="144">
        <f t="shared" ref="J283" si="599">E283/$G283</f>
        <v>0</v>
      </c>
      <c r="K283" s="144">
        <f t="shared" ref="K283" si="600">F283/$G283</f>
        <v>0.99484536082474229</v>
      </c>
    </row>
    <row r="284" spans="2:11" ht="15.75" x14ac:dyDescent="0.25">
      <c r="B284" s="141">
        <v>20</v>
      </c>
      <c r="C284" s="127" t="s">
        <v>338</v>
      </c>
      <c r="D284" s="142">
        <v>0</v>
      </c>
      <c r="E284" s="142">
        <v>0</v>
      </c>
      <c r="F284" s="142">
        <v>213</v>
      </c>
      <c r="G284" s="142">
        <v>213</v>
      </c>
      <c r="H284" s="143"/>
      <c r="I284" s="144">
        <f t="shared" ref="I284:I285" si="601">D284/$G284</f>
        <v>0</v>
      </c>
      <c r="J284" s="144">
        <f t="shared" ref="J284:J285" si="602">E284/$G284</f>
        <v>0</v>
      </c>
      <c r="K284" s="144">
        <f t="shared" ref="K284:K285" si="603">F284/$G284</f>
        <v>1</v>
      </c>
    </row>
    <row r="285" spans="2:11" ht="15.75" x14ac:dyDescent="0.25">
      <c r="B285" s="141">
        <v>21</v>
      </c>
      <c r="C285" s="127" t="s">
        <v>337</v>
      </c>
      <c r="D285" s="142">
        <v>0</v>
      </c>
      <c r="E285" s="142">
        <v>0</v>
      </c>
      <c r="F285" s="142">
        <v>188</v>
      </c>
      <c r="G285" s="142">
        <v>188</v>
      </c>
      <c r="H285" s="143"/>
      <c r="I285" s="144">
        <f t="shared" si="601"/>
        <v>0</v>
      </c>
      <c r="J285" s="144">
        <f t="shared" si="602"/>
        <v>0</v>
      </c>
      <c r="K285" s="144">
        <f t="shared" si="603"/>
        <v>1</v>
      </c>
    </row>
    <row r="286" spans="2:11" ht="15.75" x14ac:dyDescent="0.25">
      <c r="B286" s="141">
        <v>22</v>
      </c>
      <c r="C286" s="127" t="s">
        <v>339</v>
      </c>
      <c r="D286" s="142">
        <v>0</v>
      </c>
      <c r="E286" s="142">
        <v>0</v>
      </c>
      <c r="F286" s="142">
        <v>209</v>
      </c>
      <c r="G286" s="142">
        <v>209</v>
      </c>
      <c r="H286" s="143"/>
      <c r="I286" s="144">
        <f t="shared" ref="I286" si="604">D286/$G286</f>
        <v>0</v>
      </c>
      <c r="J286" s="144">
        <f t="shared" ref="J286" si="605">E286/$G286</f>
        <v>0</v>
      </c>
      <c r="K286" s="144">
        <f t="shared" ref="K286" si="606">F286/$G286</f>
        <v>1</v>
      </c>
    </row>
    <row r="287" spans="2:11" ht="15.75" x14ac:dyDescent="0.25">
      <c r="B287" s="141">
        <v>23</v>
      </c>
      <c r="C287" s="127" t="s">
        <v>340</v>
      </c>
      <c r="D287" s="142">
        <v>0</v>
      </c>
      <c r="E287" s="142">
        <v>0</v>
      </c>
      <c r="F287" s="142">
        <v>201</v>
      </c>
      <c r="G287" s="142">
        <v>201</v>
      </c>
      <c r="H287" s="143"/>
      <c r="I287" s="144">
        <f t="shared" ref="I287" si="607">D287/$G287</f>
        <v>0</v>
      </c>
      <c r="J287" s="144">
        <f t="shared" ref="J287" si="608">E287/$G287</f>
        <v>0</v>
      </c>
      <c r="K287" s="144">
        <f t="shared" ref="K287" si="609">F287/$G287</f>
        <v>1</v>
      </c>
    </row>
    <row r="288" spans="2:11" ht="15.75" x14ac:dyDescent="0.25">
      <c r="B288" s="141">
        <v>24</v>
      </c>
      <c r="C288" s="127" t="s">
        <v>341</v>
      </c>
      <c r="D288" s="142">
        <v>2</v>
      </c>
      <c r="E288" s="142">
        <v>0</v>
      </c>
      <c r="F288" s="142">
        <v>203</v>
      </c>
      <c r="G288" s="142">
        <v>205</v>
      </c>
      <c r="H288" s="143"/>
      <c r="I288" s="144">
        <f t="shared" ref="I288" si="610">D288/$G288</f>
        <v>9.7560975609756097E-3</v>
      </c>
      <c r="J288" s="144">
        <f t="shared" ref="J288" si="611">E288/$G288</f>
        <v>0</v>
      </c>
      <c r="K288" s="144">
        <f t="shared" ref="K288" si="612">F288/$G288</f>
        <v>0.99024390243902438</v>
      </c>
    </row>
    <row r="289" spans="2:11" ht="15.75" x14ac:dyDescent="0.25">
      <c r="B289" s="141">
        <v>25</v>
      </c>
      <c r="C289" s="127" t="s">
        <v>342</v>
      </c>
      <c r="D289" s="142">
        <v>0</v>
      </c>
      <c r="E289" s="142">
        <v>1</v>
      </c>
      <c r="F289" s="142">
        <v>204</v>
      </c>
      <c r="G289" s="142">
        <v>205</v>
      </c>
      <c r="H289" s="143"/>
      <c r="I289" s="144">
        <f t="shared" ref="I289" si="613">D289/$G289</f>
        <v>0</v>
      </c>
      <c r="J289" s="144">
        <f t="shared" ref="J289" si="614">E289/$G289</f>
        <v>4.8780487804878049E-3</v>
      </c>
      <c r="K289" s="144">
        <f t="shared" ref="K289" si="615">F289/$G289</f>
        <v>0.99512195121951219</v>
      </c>
    </row>
    <row r="290" spans="2:11" ht="15.75" x14ac:dyDescent="0.25">
      <c r="B290" s="141">
        <v>26</v>
      </c>
      <c r="C290" s="127" t="s">
        <v>343</v>
      </c>
      <c r="D290" s="142">
        <v>2</v>
      </c>
      <c r="E290" s="142">
        <v>0</v>
      </c>
      <c r="F290" s="142">
        <v>180</v>
      </c>
      <c r="G290" s="142">
        <v>182</v>
      </c>
      <c r="H290" s="143"/>
      <c r="I290" s="144">
        <f t="shared" ref="I290" si="616">D290/$G290</f>
        <v>1.098901098901099E-2</v>
      </c>
      <c r="J290" s="144">
        <f t="shared" ref="J290" si="617">E290/$G290</f>
        <v>0</v>
      </c>
      <c r="K290" s="144">
        <f t="shared" ref="K290" si="618">F290/$G290</f>
        <v>0.98901098901098905</v>
      </c>
    </row>
    <row r="291" spans="2:11" ht="15.75" x14ac:dyDescent="0.25">
      <c r="B291" s="141">
        <v>27</v>
      </c>
      <c r="C291" s="127" t="s">
        <v>344</v>
      </c>
      <c r="D291" s="142">
        <v>1</v>
      </c>
      <c r="E291" s="142">
        <v>0</v>
      </c>
      <c r="F291" s="142">
        <v>199</v>
      </c>
      <c r="G291" s="142">
        <v>200</v>
      </c>
      <c r="H291" s="143"/>
      <c r="I291" s="144">
        <f t="shared" ref="I291" si="619">D291/$G291</f>
        <v>5.0000000000000001E-3</v>
      </c>
      <c r="J291" s="144">
        <f t="shared" ref="J291" si="620">E291/$G291</f>
        <v>0</v>
      </c>
      <c r="K291" s="144">
        <f t="shared" ref="K291" si="621">F291/$G291</f>
        <v>0.995</v>
      </c>
    </row>
    <row r="292" spans="2:11" ht="16.5" customHeight="1" x14ac:dyDescent="0.25">
      <c r="B292" s="141">
        <v>28</v>
      </c>
      <c r="C292" s="127" t="s">
        <v>345</v>
      </c>
      <c r="D292" s="142">
        <v>0</v>
      </c>
      <c r="E292" s="142">
        <v>0</v>
      </c>
      <c r="F292" s="142">
        <v>178</v>
      </c>
      <c r="G292" s="142">
        <v>178</v>
      </c>
      <c r="H292" s="143"/>
      <c r="I292" s="144">
        <f t="shared" ref="I292" si="622">D292/$G292</f>
        <v>0</v>
      </c>
      <c r="J292" s="144">
        <f t="shared" ref="J292" si="623">E292/$G292</f>
        <v>0</v>
      </c>
      <c r="K292" s="144">
        <f t="shared" ref="K292" si="624">F292/$G292</f>
        <v>1</v>
      </c>
    </row>
    <row r="293" spans="2:11" ht="15.75" x14ac:dyDescent="0.25">
      <c r="B293" s="149">
        <v>29</v>
      </c>
      <c r="C293" s="149" t="s">
        <v>346</v>
      </c>
      <c r="D293" s="150">
        <v>0</v>
      </c>
      <c r="E293" s="150">
        <v>2</v>
      </c>
      <c r="F293" s="150">
        <v>214</v>
      </c>
      <c r="G293" s="150">
        <v>216</v>
      </c>
      <c r="H293" s="151"/>
      <c r="I293" s="152">
        <f t="shared" ref="I293:K294" si="625">D293/$G293</f>
        <v>0</v>
      </c>
      <c r="J293" s="152">
        <f t="shared" si="625"/>
        <v>9.2592592592592587E-3</v>
      </c>
      <c r="K293" s="152">
        <f t="shared" si="625"/>
        <v>0.9907407407407407</v>
      </c>
    </row>
    <row r="294" spans="2:11" ht="15.75" x14ac:dyDescent="0.25">
      <c r="B294" s="149">
        <v>30</v>
      </c>
      <c r="C294" s="149" t="s">
        <v>347</v>
      </c>
      <c r="D294" s="150">
        <v>3</v>
      </c>
      <c r="E294" s="150">
        <v>0</v>
      </c>
      <c r="F294" s="150">
        <v>213</v>
      </c>
      <c r="G294" s="150">
        <v>216</v>
      </c>
      <c r="H294" s="151"/>
      <c r="I294" s="152">
        <f t="shared" si="625"/>
        <v>1.3888888888888888E-2</v>
      </c>
      <c r="J294" s="152">
        <f t="shared" si="625"/>
        <v>0</v>
      </c>
      <c r="K294" s="152">
        <f t="shared" si="625"/>
        <v>0.98611111111111116</v>
      </c>
    </row>
    <row r="295" spans="2:11" ht="15.75" x14ac:dyDescent="0.25">
      <c r="B295" s="149">
        <v>31</v>
      </c>
      <c r="C295" s="149" t="s">
        <v>348</v>
      </c>
      <c r="D295" s="150">
        <v>0</v>
      </c>
      <c r="E295" s="150">
        <v>0</v>
      </c>
      <c r="F295" s="150">
        <v>173</v>
      </c>
      <c r="G295" s="150">
        <v>173</v>
      </c>
      <c r="H295" s="151"/>
      <c r="I295" s="152">
        <f t="shared" ref="I295" si="626">D295/$G295</f>
        <v>0</v>
      </c>
      <c r="J295" s="152">
        <f t="shared" ref="J295" si="627">E295/$G295</f>
        <v>0</v>
      </c>
      <c r="K295" s="152">
        <f t="shared" ref="K295" si="628">F295/$G295</f>
        <v>1</v>
      </c>
    </row>
    <row r="296" spans="2:11" ht="15.75" x14ac:dyDescent="0.25">
      <c r="B296" s="149">
        <v>32</v>
      </c>
      <c r="C296" s="149" t="s">
        <v>349</v>
      </c>
      <c r="D296" s="150">
        <v>0</v>
      </c>
      <c r="E296" s="150">
        <v>0</v>
      </c>
      <c r="F296" s="150">
        <v>210</v>
      </c>
      <c r="G296" s="150">
        <v>210</v>
      </c>
      <c r="H296" s="151"/>
      <c r="I296" s="152">
        <f t="shared" ref="I296" si="629">D296/$G296</f>
        <v>0</v>
      </c>
      <c r="J296" s="152">
        <f t="shared" ref="J296" si="630">E296/$G296</f>
        <v>0</v>
      </c>
      <c r="K296" s="152">
        <f t="shared" ref="K296" si="631">F296/$G296</f>
        <v>1</v>
      </c>
    </row>
    <row r="297" spans="2:11" ht="15.75" x14ac:dyDescent="0.25">
      <c r="B297" s="149">
        <v>33</v>
      </c>
      <c r="C297" s="149" t="s">
        <v>350</v>
      </c>
      <c r="D297" s="150">
        <v>0</v>
      </c>
      <c r="E297" s="150">
        <v>0</v>
      </c>
      <c r="F297" s="150">
        <v>224</v>
      </c>
      <c r="G297" s="150">
        <v>224</v>
      </c>
      <c r="H297" s="151"/>
      <c r="I297" s="152">
        <f t="shared" ref="I297" si="632">D297/$G297</f>
        <v>0</v>
      </c>
      <c r="J297" s="152">
        <f t="shared" ref="J297" si="633">E297/$G297</f>
        <v>0</v>
      </c>
      <c r="K297" s="152">
        <f t="shared" ref="K297" si="634">F297/$G297</f>
        <v>1</v>
      </c>
    </row>
    <row r="298" spans="2:11" ht="15.75" x14ac:dyDescent="0.25">
      <c r="B298" s="149">
        <v>34</v>
      </c>
      <c r="C298" s="149" t="s">
        <v>351</v>
      </c>
      <c r="D298" s="150">
        <v>0</v>
      </c>
      <c r="E298" s="150">
        <v>0</v>
      </c>
      <c r="F298" s="150">
        <v>222</v>
      </c>
      <c r="G298" s="150">
        <v>222</v>
      </c>
      <c r="H298" s="151"/>
      <c r="I298" s="152">
        <f t="shared" ref="I298" si="635">D298/$G298</f>
        <v>0</v>
      </c>
      <c r="J298" s="152">
        <f t="shared" ref="J298" si="636">E298/$G298</f>
        <v>0</v>
      </c>
      <c r="K298" s="152">
        <f t="shared" ref="K298" si="637">F298/$G298</f>
        <v>1</v>
      </c>
    </row>
    <row r="299" spans="2:11" ht="15.75" x14ac:dyDescent="0.25">
      <c r="B299" s="149">
        <v>35</v>
      </c>
      <c r="C299" s="149" t="s">
        <v>352</v>
      </c>
      <c r="D299" s="150">
        <v>2</v>
      </c>
      <c r="E299" s="150">
        <v>1</v>
      </c>
      <c r="F299" s="150">
        <v>203</v>
      </c>
      <c r="G299" s="150">
        <v>206</v>
      </c>
      <c r="H299" s="151"/>
      <c r="I299" s="152">
        <f t="shared" ref="I299" si="638">D299/$G299</f>
        <v>9.7087378640776691E-3</v>
      </c>
      <c r="J299" s="152">
        <f t="shared" ref="J299" si="639">E299/$G299</f>
        <v>4.8543689320388345E-3</v>
      </c>
      <c r="K299" s="152">
        <f t="shared" ref="K299" si="640">F299/$G299</f>
        <v>0.9854368932038835</v>
      </c>
    </row>
    <row r="300" spans="2:11" ht="15.75" x14ac:dyDescent="0.25">
      <c r="B300" s="149">
        <v>36</v>
      </c>
      <c r="C300" s="149" t="s">
        <v>353</v>
      </c>
      <c r="D300" s="150">
        <v>0</v>
      </c>
      <c r="E300" s="150">
        <v>0</v>
      </c>
      <c r="F300" s="150">
        <v>215</v>
      </c>
      <c r="G300" s="150">
        <v>215</v>
      </c>
      <c r="H300" s="151"/>
      <c r="I300" s="152">
        <f t="shared" ref="I300" si="641">D300/$G300</f>
        <v>0</v>
      </c>
      <c r="J300" s="152">
        <f t="shared" ref="J300" si="642">E300/$G300</f>
        <v>0</v>
      </c>
      <c r="K300" s="152">
        <f t="shared" ref="K300" si="643">F300/$G300</f>
        <v>1</v>
      </c>
    </row>
    <row r="301" spans="2:11" ht="15.75" x14ac:dyDescent="0.25">
      <c r="B301" s="149">
        <v>37</v>
      </c>
      <c r="C301" s="149" t="s">
        <v>354</v>
      </c>
      <c r="D301" s="150">
        <v>1</v>
      </c>
      <c r="E301" s="150">
        <v>0</v>
      </c>
      <c r="F301" s="150">
        <v>216</v>
      </c>
      <c r="G301" s="150">
        <v>217</v>
      </c>
      <c r="H301" s="151"/>
      <c r="I301" s="152">
        <f t="shared" ref="I301" si="644">D301/$G301</f>
        <v>4.608294930875576E-3</v>
      </c>
      <c r="J301" s="152">
        <f t="shared" ref="J301" si="645">E301/$G301</f>
        <v>0</v>
      </c>
      <c r="K301" s="152">
        <f t="shared" ref="K301" si="646">F301/$G301</f>
        <v>0.99539170506912444</v>
      </c>
    </row>
    <row r="302" spans="2:11" ht="15.75" x14ac:dyDescent="0.25">
      <c r="B302" s="149">
        <v>38</v>
      </c>
      <c r="C302" s="149" t="s">
        <v>355</v>
      </c>
      <c r="D302" s="150">
        <v>1</v>
      </c>
      <c r="E302" s="150">
        <v>0</v>
      </c>
      <c r="F302" s="150">
        <v>199</v>
      </c>
      <c r="G302" s="150">
        <v>200</v>
      </c>
      <c r="H302" s="151"/>
      <c r="I302" s="152">
        <f t="shared" ref="I302" si="647">D302/$G302</f>
        <v>5.0000000000000001E-3</v>
      </c>
      <c r="J302" s="152">
        <f t="shared" ref="J302" si="648">E302/$G302</f>
        <v>0</v>
      </c>
      <c r="K302" s="152">
        <f t="shared" ref="K302" si="649">F302/$G302</f>
        <v>0.995</v>
      </c>
    </row>
    <row r="303" spans="2:11" ht="15.75" x14ac:dyDescent="0.25">
      <c r="B303" s="149">
        <v>39</v>
      </c>
      <c r="C303" s="149" t="s">
        <v>356</v>
      </c>
      <c r="D303" s="150">
        <v>0</v>
      </c>
      <c r="E303" s="150">
        <v>0</v>
      </c>
      <c r="F303" s="150">
        <v>241</v>
      </c>
      <c r="G303" s="150">
        <v>241</v>
      </c>
      <c r="H303" s="151"/>
      <c r="I303" s="152">
        <f t="shared" ref="I303" si="650">D303/$G303</f>
        <v>0</v>
      </c>
      <c r="J303" s="152">
        <f t="shared" ref="J303" si="651">E303/$G303</f>
        <v>0</v>
      </c>
      <c r="K303" s="152">
        <f t="shared" ref="K303" si="652">F303/$G303</f>
        <v>1</v>
      </c>
    </row>
    <row r="304" spans="2:11" ht="15.75" x14ac:dyDescent="0.25">
      <c r="B304" s="149">
        <v>40</v>
      </c>
      <c r="C304" s="127" t="s">
        <v>357</v>
      </c>
      <c r="D304" s="150">
        <v>2</v>
      </c>
      <c r="E304" s="150">
        <v>1</v>
      </c>
      <c r="F304" s="150">
        <v>214</v>
      </c>
      <c r="G304" s="150">
        <v>217</v>
      </c>
      <c r="H304" s="151"/>
      <c r="I304" s="152">
        <f t="shared" ref="I304" si="653">D304/$G304</f>
        <v>9.2165898617511521E-3</v>
      </c>
      <c r="J304" s="152">
        <f t="shared" ref="J304" si="654">E304/$G304</f>
        <v>4.608294930875576E-3</v>
      </c>
      <c r="K304" s="152">
        <f t="shared" ref="K304" si="655">F304/$G304</f>
        <v>0.98617511520737322</v>
      </c>
    </row>
    <row r="305" spans="2:11" ht="15.75" x14ac:dyDescent="0.25">
      <c r="B305" s="149">
        <v>41</v>
      </c>
      <c r="C305" s="127" t="s">
        <v>358</v>
      </c>
      <c r="D305" s="150">
        <v>3</v>
      </c>
      <c r="E305" s="150">
        <v>1</v>
      </c>
      <c r="F305" s="150">
        <v>242</v>
      </c>
      <c r="G305" s="150">
        <v>246</v>
      </c>
      <c r="H305" s="151"/>
      <c r="I305" s="152">
        <f t="shared" ref="I305" si="656">D305/$G305</f>
        <v>1.2195121951219513E-2</v>
      </c>
      <c r="J305" s="152">
        <f t="shared" ref="J305" si="657">E305/$G305</f>
        <v>4.0650406504065045E-3</v>
      </c>
      <c r="K305" s="152">
        <f t="shared" ref="K305" si="658">F305/$G305</f>
        <v>0.98373983739837401</v>
      </c>
    </row>
    <row r="306" spans="2:11" ht="15.75" x14ac:dyDescent="0.25">
      <c r="B306" s="149">
        <v>42</v>
      </c>
      <c r="C306" s="127" t="s">
        <v>359</v>
      </c>
      <c r="D306" s="150">
        <v>1</v>
      </c>
      <c r="E306" s="150">
        <v>1</v>
      </c>
      <c r="F306" s="150">
        <v>217</v>
      </c>
      <c r="G306" s="150">
        <v>219</v>
      </c>
      <c r="H306" s="151"/>
      <c r="I306" s="152">
        <f t="shared" ref="I306" si="659">D306/$G306</f>
        <v>4.5662100456621002E-3</v>
      </c>
      <c r="J306" s="152">
        <f t="shared" ref="J306" si="660">E306/$G306</f>
        <v>4.5662100456621002E-3</v>
      </c>
      <c r="K306" s="152">
        <f t="shared" ref="K306" si="661">F306/$G306</f>
        <v>0.9908675799086758</v>
      </c>
    </row>
    <row r="307" spans="2:11" ht="15.75" x14ac:dyDescent="0.25">
      <c r="B307" s="149">
        <v>43</v>
      </c>
      <c r="C307" s="127" t="s">
        <v>361</v>
      </c>
      <c r="D307" s="150">
        <v>5</v>
      </c>
      <c r="E307" s="150">
        <v>0</v>
      </c>
      <c r="F307" s="150">
        <v>231</v>
      </c>
      <c r="G307" s="150">
        <v>236</v>
      </c>
      <c r="H307" s="151"/>
      <c r="I307" s="152">
        <f t="shared" ref="I307" si="662">D307/$G307</f>
        <v>2.1186440677966101E-2</v>
      </c>
      <c r="J307" s="152">
        <f t="shared" ref="J307" si="663">E307/$G307</f>
        <v>0</v>
      </c>
      <c r="K307" s="152">
        <f t="shared" ref="K307" si="664">F307/$G307</f>
        <v>0.97881355932203384</v>
      </c>
    </row>
    <row r="308" spans="2:11" ht="15.75" x14ac:dyDescent="0.25">
      <c r="B308" s="149">
        <v>44</v>
      </c>
      <c r="C308" s="127" t="s">
        <v>360</v>
      </c>
      <c r="D308" s="150">
        <v>1</v>
      </c>
      <c r="E308" s="150">
        <v>0</v>
      </c>
      <c r="F308" s="150">
        <v>245</v>
      </c>
      <c r="G308" s="150">
        <v>246</v>
      </c>
      <c r="H308" s="151"/>
      <c r="I308" s="152">
        <f t="shared" ref="I308" si="665">D308/$G308</f>
        <v>4.0650406504065045E-3</v>
      </c>
      <c r="J308" s="152">
        <f t="shared" ref="J308" si="666">E308/$G308</f>
        <v>0</v>
      </c>
      <c r="K308" s="152">
        <f t="shared" ref="K308" si="667">F308/$G308</f>
        <v>0.99593495934959353</v>
      </c>
    </row>
    <row r="309" spans="2:11" ht="15.75" x14ac:dyDescent="0.25">
      <c r="B309" s="149">
        <v>45</v>
      </c>
      <c r="C309" s="127" t="s">
        <v>362</v>
      </c>
      <c r="D309" s="150">
        <v>2</v>
      </c>
      <c r="E309" s="150">
        <v>0</v>
      </c>
      <c r="F309" s="150">
        <v>253</v>
      </c>
      <c r="G309" s="150">
        <v>255</v>
      </c>
      <c r="H309" s="151"/>
      <c r="I309" s="152">
        <f t="shared" ref="I309" si="668">D309/$G309</f>
        <v>7.8431372549019607E-3</v>
      </c>
      <c r="J309" s="152">
        <f t="shared" ref="J309" si="669">E309/$G309</f>
        <v>0</v>
      </c>
      <c r="K309" s="152">
        <f t="shared" ref="K309" si="670">F309/$G309</f>
        <v>0.99215686274509807</v>
      </c>
    </row>
    <row r="310" spans="2:11" ht="15.75" x14ac:dyDescent="0.25">
      <c r="B310" s="149">
        <v>46</v>
      </c>
      <c r="C310" s="127" t="s">
        <v>363</v>
      </c>
      <c r="D310" s="150">
        <v>3</v>
      </c>
      <c r="E310" s="150">
        <v>0</v>
      </c>
      <c r="F310" s="150">
        <v>216</v>
      </c>
      <c r="G310" s="150">
        <v>219</v>
      </c>
      <c r="H310" s="151"/>
      <c r="I310" s="152">
        <f t="shared" ref="I310" si="671">D310/$G310</f>
        <v>1.3698630136986301E-2</v>
      </c>
      <c r="J310" s="152">
        <f t="shared" ref="J310" si="672">E310/$G310</f>
        <v>0</v>
      </c>
      <c r="K310" s="152">
        <f t="shared" ref="K310" si="673">F310/$G310</f>
        <v>0.98630136986301364</v>
      </c>
    </row>
    <row r="311" spans="2:11" ht="15.75" x14ac:dyDescent="0.25">
      <c r="B311" s="149">
        <v>47</v>
      </c>
      <c r="C311" s="127" t="s">
        <v>364</v>
      </c>
      <c r="D311" s="150">
        <v>3</v>
      </c>
      <c r="E311" s="150">
        <v>0</v>
      </c>
      <c r="F311" s="150">
        <v>204</v>
      </c>
      <c r="G311" s="150">
        <v>207</v>
      </c>
      <c r="H311" s="151"/>
      <c r="I311" s="152">
        <f t="shared" ref="I311" si="674">D311/$G311</f>
        <v>1.4492753623188406E-2</v>
      </c>
      <c r="J311" s="152">
        <f t="shared" ref="J311" si="675">E311/$G311</f>
        <v>0</v>
      </c>
      <c r="K311" s="152">
        <f t="shared" ref="K311" si="676">F311/$G311</f>
        <v>0.98550724637681164</v>
      </c>
    </row>
    <row r="312" spans="2:11" ht="15.75" x14ac:dyDescent="0.25">
      <c r="B312" s="149">
        <v>48</v>
      </c>
      <c r="C312" s="127" t="s">
        <v>365</v>
      </c>
      <c r="D312" s="150">
        <v>3</v>
      </c>
      <c r="E312" s="150">
        <v>0</v>
      </c>
      <c r="F312" s="150">
        <v>251</v>
      </c>
      <c r="G312" s="150">
        <v>254</v>
      </c>
      <c r="H312" s="151"/>
      <c r="I312" s="152">
        <f t="shared" ref="I312" si="677">D312/$G312</f>
        <v>1.1811023622047244E-2</v>
      </c>
      <c r="J312" s="152">
        <f t="shared" ref="J312" si="678">E312/$G312</f>
        <v>0</v>
      </c>
      <c r="K312" s="152">
        <f t="shared" ref="K312" si="679">F312/$G312</f>
        <v>0.98818897637795278</v>
      </c>
    </row>
    <row r="313" spans="2:11" ht="15.75" x14ac:dyDescent="0.25">
      <c r="B313" s="149">
        <v>49</v>
      </c>
      <c r="C313" s="127" t="s">
        <v>366</v>
      </c>
      <c r="D313" s="150">
        <v>1</v>
      </c>
      <c r="E313" s="150">
        <v>1</v>
      </c>
      <c r="F313" s="150">
        <v>251</v>
      </c>
      <c r="G313" s="150">
        <v>253</v>
      </c>
      <c r="H313" s="151"/>
      <c r="I313" s="152">
        <f t="shared" ref="I313" si="680">D313/$G313</f>
        <v>3.952569169960474E-3</v>
      </c>
      <c r="J313" s="152">
        <f t="shared" ref="J313" si="681">E313/$G313</f>
        <v>3.952569169960474E-3</v>
      </c>
      <c r="K313" s="152">
        <f t="shared" ref="K313" si="682">F313/$G313</f>
        <v>0.9920948616600791</v>
      </c>
    </row>
    <row r="314" spans="2:11" ht="15.75" x14ac:dyDescent="0.25">
      <c r="B314" s="149">
        <v>50</v>
      </c>
      <c r="C314" s="127" t="s">
        <v>367</v>
      </c>
      <c r="D314" s="150">
        <v>1</v>
      </c>
      <c r="E314" s="150">
        <v>2</v>
      </c>
      <c r="F314" s="150">
        <v>317</v>
      </c>
      <c r="G314" s="150">
        <v>320</v>
      </c>
      <c r="H314" s="151"/>
      <c r="I314" s="152">
        <f t="shared" ref="I314" si="683">D314/$G314</f>
        <v>3.1250000000000002E-3</v>
      </c>
      <c r="J314" s="152">
        <f t="shared" ref="J314" si="684">E314/$G314</f>
        <v>6.2500000000000003E-3</v>
      </c>
      <c r="K314" s="152">
        <f t="shared" ref="K314" si="685">F314/$G314</f>
        <v>0.99062499999999998</v>
      </c>
    </row>
    <row r="315" spans="2:11" ht="15.75" x14ac:dyDescent="0.25">
      <c r="B315" s="153">
        <v>51</v>
      </c>
      <c r="C315" s="154" t="s">
        <v>368</v>
      </c>
      <c r="D315" s="155">
        <v>2</v>
      </c>
      <c r="E315" s="155">
        <v>2</v>
      </c>
      <c r="F315" s="155">
        <v>310</v>
      </c>
      <c r="G315" s="155">
        <v>314</v>
      </c>
      <c r="H315" s="151"/>
      <c r="I315" s="152">
        <f t="shared" ref="I315" si="686">D315/$G315</f>
        <v>6.369426751592357E-3</v>
      </c>
      <c r="J315" s="152">
        <f t="shared" ref="J315" si="687">E315/$G315</f>
        <v>6.369426751592357E-3</v>
      </c>
      <c r="K315" s="152">
        <f t="shared" ref="K315" si="688">F315/$G315</f>
        <v>0.98726114649681529</v>
      </c>
    </row>
    <row r="316" spans="2:11" ht="16.5" thickBot="1" x14ac:dyDescent="0.3">
      <c r="B316" s="156">
        <v>52</v>
      </c>
      <c r="C316" s="157" t="s">
        <v>369</v>
      </c>
      <c r="D316" s="158">
        <v>0</v>
      </c>
      <c r="E316" s="158">
        <v>0</v>
      </c>
      <c r="F316" s="158">
        <v>250</v>
      </c>
      <c r="G316" s="158">
        <v>250</v>
      </c>
      <c r="H316" s="151"/>
      <c r="I316" s="159">
        <f t="shared" ref="I316:I317" si="689">D316/$G316</f>
        <v>0</v>
      </c>
      <c r="J316" s="159">
        <f t="shared" ref="J316:J317" si="690">E316/$G316</f>
        <v>0</v>
      </c>
      <c r="K316" s="159">
        <f t="shared" ref="K316:K317" si="691">F316/$G316</f>
        <v>1</v>
      </c>
    </row>
    <row r="317" spans="2:11" ht="15.75" x14ac:dyDescent="0.25">
      <c r="B317" s="149">
        <v>1</v>
      </c>
      <c r="C317" s="127" t="s">
        <v>370</v>
      </c>
      <c r="D317" s="150">
        <v>1</v>
      </c>
      <c r="E317" s="150">
        <v>1</v>
      </c>
      <c r="F317" s="150">
        <v>260</v>
      </c>
      <c r="G317" s="150">
        <v>262</v>
      </c>
      <c r="H317" s="151"/>
      <c r="I317" s="152">
        <f t="shared" si="689"/>
        <v>3.8167938931297708E-3</v>
      </c>
      <c r="J317" s="152">
        <f t="shared" si="690"/>
        <v>3.8167938931297708E-3</v>
      </c>
      <c r="K317" s="152">
        <f t="shared" si="691"/>
        <v>0.99236641221374045</v>
      </c>
    </row>
    <row r="318" spans="2:11" ht="15.75" x14ac:dyDescent="0.25">
      <c r="B318" s="149">
        <v>2</v>
      </c>
      <c r="C318" s="127" t="s">
        <v>371</v>
      </c>
      <c r="D318" s="150">
        <v>2</v>
      </c>
      <c r="E318" s="150">
        <v>0</v>
      </c>
      <c r="F318" s="150">
        <v>339</v>
      </c>
      <c r="G318" s="150">
        <v>341</v>
      </c>
      <c r="H318" s="151"/>
      <c r="I318" s="152">
        <f t="shared" ref="I318" si="692">D318/$G318</f>
        <v>5.8651026392961877E-3</v>
      </c>
      <c r="J318" s="152">
        <f t="shared" ref="J318" si="693">E318/$G318</f>
        <v>0</v>
      </c>
      <c r="K318" s="152">
        <f t="shared" ref="K318" si="694">F318/$G318</f>
        <v>0.99413489736070382</v>
      </c>
    </row>
    <row r="319" spans="2:11" ht="15.75" x14ac:dyDescent="0.25">
      <c r="B319" s="149">
        <v>3</v>
      </c>
      <c r="C319" s="127" t="s">
        <v>372</v>
      </c>
      <c r="D319" s="150">
        <v>2</v>
      </c>
      <c r="E319" s="150">
        <v>1</v>
      </c>
      <c r="F319" s="150">
        <v>299</v>
      </c>
      <c r="G319" s="150">
        <v>302</v>
      </c>
      <c r="H319" s="151"/>
      <c r="I319" s="152">
        <f t="shared" ref="I319" si="695">D319/$G319</f>
        <v>6.6225165562913907E-3</v>
      </c>
      <c r="J319" s="152">
        <f t="shared" ref="J319" si="696">E319/$G319</f>
        <v>3.3112582781456954E-3</v>
      </c>
      <c r="K319" s="152">
        <f t="shared" ref="K319" si="697">F319/$G319</f>
        <v>0.99006622516556286</v>
      </c>
    </row>
    <row r="320" spans="2:11" ht="15.75" x14ac:dyDescent="0.25">
      <c r="B320" s="149">
        <v>4</v>
      </c>
      <c r="C320" s="127" t="s">
        <v>376</v>
      </c>
      <c r="D320" s="150">
        <v>2</v>
      </c>
      <c r="E320" s="150">
        <v>2</v>
      </c>
      <c r="F320" s="150">
        <v>306</v>
      </c>
      <c r="G320" s="150">
        <v>310</v>
      </c>
      <c r="H320" s="151"/>
      <c r="I320" s="152">
        <f t="shared" ref="I320" si="698">D320/$G320</f>
        <v>6.4516129032258064E-3</v>
      </c>
      <c r="J320" s="152">
        <f t="shared" ref="J320" si="699">E320/$G320</f>
        <v>6.4516129032258064E-3</v>
      </c>
      <c r="K320" s="152">
        <f t="shared" ref="K320" si="700">F320/$G320</f>
        <v>0.98709677419354835</v>
      </c>
    </row>
    <row r="321" spans="2:12" ht="15.75" x14ac:dyDescent="0.25">
      <c r="B321" s="149">
        <v>5</v>
      </c>
      <c r="C321" s="127" t="s">
        <v>377</v>
      </c>
      <c r="D321" s="150">
        <v>0</v>
      </c>
      <c r="E321" s="150">
        <v>1</v>
      </c>
      <c r="F321" s="150">
        <v>265</v>
      </c>
      <c r="G321" s="150">
        <v>266</v>
      </c>
      <c r="H321" s="151"/>
      <c r="I321" s="152">
        <f t="shared" ref="I321" si="701">D321/$G321</f>
        <v>0</v>
      </c>
      <c r="J321" s="152">
        <f t="shared" ref="J321" si="702">E321/$G321</f>
        <v>3.7593984962406013E-3</v>
      </c>
      <c r="K321" s="152">
        <f t="shared" ref="K321" si="703">F321/$G321</f>
        <v>0.99624060150375937</v>
      </c>
      <c r="L321" t="s">
        <v>379</v>
      </c>
    </row>
    <row r="322" spans="2:12" ht="15.75" x14ac:dyDescent="0.25">
      <c r="B322" s="149">
        <v>6</v>
      </c>
      <c r="C322" s="127" t="s">
        <v>378</v>
      </c>
      <c r="D322" s="150">
        <v>0</v>
      </c>
      <c r="E322" s="150">
        <v>0</v>
      </c>
      <c r="F322" s="150">
        <v>243</v>
      </c>
      <c r="G322" s="150">
        <v>243</v>
      </c>
      <c r="H322" s="151"/>
      <c r="I322" s="152">
        <f t="shared" ref="I322" si="704">D322/$G322</f>
        <v>0</v>
      </c>
      <c r="J322" s="152">
        <f t="shared" ref="J322" si="705">E322/$G322</f>
        <v>0</v>
      </c>
      <c r="K322" s="152">
        <f t="shared" ref="K322" si="706">F322/$G322</f>
        <v>1</v>
      </c>
    </row>
    <row r="323" spans="2:12" ht="16.5" customHeight="1" x14ac:dyDescent="0.25">
      <c r="B323" s="149">
        <v>7</v>
      </c>
      <c r="C323" s="127" t="s">
        <v>380</v>
      </c>
      <c r="D323" s="150">
        <v>0</v>
      </c>
      <c r="E323" s="150">
        <v>0</v>
      </c>
      <c r="F323" s="150">
        <v>282</v>
      </c>
      <c r="G323" s="150">
        <v>282</v>
      </c>
      <c r="H323" s="151"/>
      <c r="I323" s="152">
        <f t="shared" ref="I323:I324" si="707">D323/$G323</f>
        <v>0</v>
      </c>
      <c r="J323" s="152">
        <f t="shared" ref="J323:J324" si="708">E323/$G323</f>
        <v>0</v>
      </c>
      <c r="K323" s="152">
        <f t="shared" ref="K323:K324" si="709">F323/$G323</f>
        <v>1</v>
      </c>
      <c r="L323" t="s">
        <v>384</v>
      </c>
    </row>
    <row r="324" spans="2:12" ht="15.75" x14ac:dyDescent="0.25">
      <c r="B324" s="149">
        <v>8</v>
      </c>
      <c r="C324" s="127" t="s">
        <v>381</v>
      </c>
      <c r="D324" s="150">
        <v>0</v>
      </c>
      <c r="E324" s="150">
        <v>0</v>
      </c>
      <c r="F324" s="150">
        <v>253</v>
      </c>
      <c r="G324" s="150">
        <v>253</v>
      </c>
      <c r="H324" s="151"/>
      <c r="I324" s="152">
        <f t="shared" si="707"/>
        <v>0</v>
      </c>
      <c r="J324" s="152">
        <f t="shared" si="708"/>
        <v>0</v>
      </c>
      <c r="K324" s="152">
        <f t="shared" si="709"/>
        <v>1</v>
      </c>
      <c r="L324" t="s">
        <v>385</v>
      </c>
    </row>
    <row r="325" spans="2:12" ht="15.75" x14ac:dyDescent="0.25">
      <c r="B325" s="149">
        <v>9</v>
      </c>
      <c r="C325" s="127" t="s">
        <v>382</v>
      </c>
      <c r="D325" s="150">
        <v>0</v>
      </c>
      <c r="E325" s="150">
        <v>0</v>
      </c>
      <c r="F325" s="150">
        <v>238</v>
      </c>
      <c r="G325" s="150">
        <v>238</v>
      </c>
      <c r="H325" s="151"/>
      <c r="I325" s="152">
        <f t="shared" ref="I325" si="710">D325/$G325</f>
        <v>0</v>
      </c>
      <c r="J325" s="152">
        <f t="shared" ref="J325" si="711">E325/$G325</f>
        <v>0</v>
      </c>
      <c r="K325" s="152">
        <f t="shared" ref="K325" si="712">F325/$G325</f>
        <v>1</v>
      </c>
    </row>
    <row r="326" spans="2:12" ht="15.75" x14ac:dyDescent="0.25">
      <c r="B326" s="149">
        <v>10</v>
      </c>
      <c r="C326" s="127" t="s">
        <v>383</v>
      </c>
      <c r="D326" s="150">
        <v>0</v>
      </c>
      <c r="E326" s="150">
        <v>1</v>
      </c>
      <c r="F326" s="150">
        <v>218</v>
      </c>
      <c r="G326" s="150">
        <v>219</v>
      </c>
      <c r="H326" s="151"/>
      <c r="I326" s="152">
        <f t="shared" ref="I326" si="713">D326/$G326</f>
        <v>0</v>
      </c>
      <c r="J326" s="152">
        <f t="shared" ref="J326" si="714">E326/$G326</f>
        <v>4.5662100456621002E-3</v>
      </c>
      <c r="K326" s="152">
        <f t="shared" ref="K326" si="715">F326/$G326</f>
        <v>0.99543378995433784</v>
      </c>
    </row>
    <row r="327" spans="2:12" ht="15.75" x14ac:dyDescent="0.25">
      <c r="B327" s="149">
        <v>11</v>
      </c>
      <c r="C327" s="127" t="s">
        <v>389</v>
      </c>
      <c r="D327" s="150">
        <v>0</v>
      </c>
      <c r="E327" s="150">
        <v>0</v>
      </c>
      <c r="F327" s="150">
        <v>219</v>
      </c>
      <c r="G327" s="150">
        <v>219</v>
      </c>
      <c r="H327" s="151"/>
      <c r="I327" s="152">
        <f t="shared" ref="I327" si="716">D327/$G327</f>
        <v>0</v>
      </c>
      <c r="J327" s="152">
        <f t="shared" ref="J327" si="717">E327/$G327</f>
        <v>0</v>
      </c>
      <c r="K327" s="152">
        <f t="shared" ref="K327" si="718">F327/$G327</f>
        <v>1</v>
      </c>
    </row>
    <row r="328" spans="2:12" ht="15.75" x14ac:dyDescent="0.25">
      <c r="B328" s="149">
        <v>12</v>
      </c>
      <c r="C328" s="127" t="s">
        <v>390</v>
      </c>
      <c r="D328" s="150">
        <v>0</v>
      </c>
      <c r="E328" s="150">
        <v>0</v>
      </c>
      <c r="F328" s="150">
        <v>221</v>
      </c>
      <c r="G328" s="150">
        <v>221</v>
      </c>
      <c r="H328" s="151"/>
      <c r="I328" s="152">
        <f t="shared" ref="I328" si="719">D328/$G328</f>
        <v>0</v>
      </c>
      <c r="J328" s="152">
        <f t="shared" ref="J328" si="720">E328/$G328</f>
        <v>0</v>
      </c>
      <c r="K328" s="152">
        <f t="shared" ref="K328" si="721">F328/$G328</f>
        <v>1</v>
      </c>
    </row>
    <row r="329" spans="2:12" ht="15.75" x14ac:dyDescent="0.25">
      <c r="B329" s="149">
        <v>13</v>
      </c>
      <c r="C329" s="127" t="s">
        <v>392</v>
      </c>
      <c r="D329" s="150">
        <v>0</v>
      </c>
      <c r="E329" s="150">
        <v>0</v>
      </c>
      <c r="F329" s="150">
        <v>221</v>
      </c>
      <c r="G329" s="150">
        <v>221</v>
      </c>
      <c r="H329" s="151"/>
      <c r="I329" s="152">
        <f t="shared" ref="I329" si="722">D329/$G329</f>
        <v>0</v>
      </c>
      <c r="J329" s="152">
        <f t="shared" ref="J329" si="723">E329/$G329</f>
        <v>0</v>
      </c>
      <c r="K329" s="152">
        <f t="shared" ref="K329" si="724">F329/$G329</f>
        <v>1</v>
      </c>
      <c r="L329" t="s">
        <v>396</v>
      </c>
    </row>
    <row r="330" spans="2:12" ht="15.75" x14ac:dyDescent="0.25">
      <c r="B330" s="149">
        <v>14</v>
      </c>
      <c r="C330" s="127" t="s">
        <v>393</v>
      </c>
      <c r="D330" s="150">
        <v>0</v>
      </c>
      <c r="E330" s="150">
        <v>0</v>
      </c>
      <c r="F330" s="150">
        <v>260</v>
      </c>
      <c r="G330" s="150">
        <v>260</v>
      </c>
      <c r="H330" s="151"/>
      <c r="I330" s="152">
        <f t="shared" ref="I330" si="725">D330/$G330</f>
        <v>0</v>
      </c>
      <c r="J330" s="152">
        <f t="shared" ref="J330" si="726">E330/$G330</f>
        <v>0</v>
      </c>
      <c r="K330" s="152">
        <f t="shared" ref="K330" si="727">F330/$G330</f>
        <v>1</v>
      </c>
      <c r="L330" t="s">
        <v>395</v>
      </c>
    </row>
    <row r="331" spans="2:12" ht="15.75" x14ac:dyDescent="0.25">
      <c r="B331" s="149">
        <v>15</v>
      </c>
      <c r="C331" s="127" t="s">
        <v>394</v>
      </c>
      <c r="D331" s="150">
        <v>0</v>
      </c>
      <c r="E331" s="150">
        <v>0</v>
      </c>
      <c r="F331" s="150">
        <v>213</v>
      </c>
      <c r="G331" s="150">
        <v>213</v>
      </c>
      <c r="H331" s="151"/>
      <c r="I331" s="152">
        <f t="shared" ref="I331" si="728">D331/$G331</f>
        <v>0</v>
      </c>
      <c r="J331" s="152">
        <f t="shared" ref="J331" si="729">E331/$G331</f>
        <v>0</v>
      </c>
      <c r="K331" s="152">
        <f t="shared" ref="K331" si="730">F331/$G331</f>
        <v>1</v>
      </c>
    </row>
    <row r="332" spans="2:12" ht="15.75" x14ac:dyDescent="0.25">
      <c r="B332" s="149">
        <v>16</v>
      </c>
      <c r="C332" s="127" t="s">
        <v>399</v>
      </c>
      <c r="D332" s="150">
        <v>0</v>
      </c>
      <c r="E332" s="150">
        <v>0</v>
      </c>
      <c r="F332" s="150">
        <v>207</v>
      </c>
      <c r="G332" s="150">
        <v>207</v>
      </c>
      <c r="H332" s="151"/>
      <c r="I332" s="152">
        <f t="shared" ref="I332" si="731">D332/$G332</f>
        <v>0</v>
      </c>
      <c r="J332" s="152">
        <f t="shared" ref="J332" si="732">E332/$G332</f>
        <v>0</v>
      </c>
      <c r="K332" s="152">
        <f t="shared" ref="K332" si="733">F332/$G332</f>
        <v>1</v>
      </c>
    </row>
    <row r="333" spans="2:12" ht="15.75" x14ac:dyDescent="0.25">
      <c r="B333" s="149">
        <v>17</v>
      </c>
      <c r="C333" s="127" t="s">
        <v>400</v>
      </c>
      <c r="D333" s="150">
        <v>1</v>
      </c>
      <c r="E333" s="150">
        <v>0</v>
      </c>
      <c r="F333" s="150">
        <v>224</v>
      </c>
      <c r="G333" s="150">
        <v>225</v>
      </c>
      <c r="H333" s="151"/>
      <c r="I333" s="152">
        <f t="shared" ref="I333" si="734">D333/$G333</f>
        <v>4.4444444444444444E-3</v>
      </c>
      <c r="J333" s="152">
        <f t="shared" ref="J333" si="735">E333/$G333</f>
        <v>0</v>
      </c>
      <c r="K333" s="152">
        <f t="shared" ref="K333" si="736">F333/$G333</f>
        <v>0.99555555555555553</v>
      </c>
    </row>
    <row r="334" spans="2:12" ht="15.75" x14ac:dyDescent="0.25">
      <c r="B334" s="149">
        <v>18</v>
      </c>
      <c r="C334" s="127" t="s">
        <v>401</v>
      </c>
      <c r="D334" s="150">
        <v>0</v>
      </c>
      <c r="E334" s="150">
        <v>2</v>
      </c>
      <c r="F334" s="150">
        <v>185</v>
      </c>
      <c r="G334" s="150">
        <v>187</v>
      </c>
      <c r="H334" s="151"/>
      <c r="I334" s="152">
        <f t="shared" ref="I334" si="737">D334/$G334</f>
        <v>0</v>
      </c>
      <c r="J334" s="152">
        <f t="shared" ref="J334" si="738">E334/$G334</f>
        <v>1.06951871657754E-2</v>
      </c>
      <c r="K334" s="152">
        <f t="shared" ref="K334" si="739">F334/$G334</f>
        <v>0.98930481283422456</v>
      </c>
    </row>
  </sheetData>
  <mergeCells count="1">
    <mergeCell ref="D13:F13"/>
  </mergeCells>
  <phoneticPr fontId="2" type="noConversion"/>
  <hyperlinks>
    <hyperlink ref="P2" location="Contents!A1" display="Contents page" xr:uid="{BD1C1541-3F7C-4A05-80D6-2B733F9B7D4E}"/>
  </hyperlinks>
  <pageMargins left="0.7" right="0.7" top="0.75" bottom="0.75" header="0.3" footer="0.3"/>
  <pageSetup paperSize="9" orientation="portrait" r:id="rId1"/>
  <headerFooter>
    <oddHeader>&amp;C&amp;"Calibri"&amp;10&amp;K000000OFFICIAL&amp;1#_x000D_&amp;"Calibri"&amp;11&amp;K000000</oddHeader>
    <oddFooter>&amp;C&amp;"Calibri"&amp;11&amp;K000000_x000D_&amp;1#&amp;"Calibri"&amp;10&amp;K000000OFFICIAL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31ECA-9DD3-40A0-8DAB-32DE1C0CC790}">
  <sheetPr>
    <tabColor theme="0" tint="-0.34998626667073579"/>
  </sheetPr>
  <dimension ref="B1:R241"/>
  <sheetViews>
    <sheetView showGridLines="0" zoomScaleNormal="100" workbookViewId="0">
      <pane ySplit="10" topLeftCell="A238" activePane="bottomLeft" state="frozen"/>
      <selection pane="bottomLeft"/>
    </sheetView>
  </sheetViews>
  <sheetFormatPr defaultRowHeight="15" x14ac:dyDescent="0.25"/>
  <cols>
    <col min="1" max="1" width="2.140625" customWidth="1"/>
    <col min="2" max="2" width="12.7109375" bestFit="1" customWidth="1"/>
    <col min="3" max="3" width="17.42578125" customWidth="1"/>
    <col min="4" max="5" width="13.42578125" customWidth="1"/>
    <col min="6" max="6" width="23.42578125" customWidth="1"/>
    <col min="7" max="7" width="18.42578125" style="34" customWidth="1"/>
  </cols>
  <sheetData>
    <row r="1" spans="2:18" s="26" customFormat="1" ht="57.75" customHeight="1" x14ac:dyDescent="0.25">
      <c r="G1" s="66"/>
      <c r="Q1" s="78" t="s">
        <v>30</v>
      </c>
    </row>
    <row r="2" spans="2:18" s="26" customFormat="1" ht="19.5" customHeight="1" x14ac:dyDescent="0.25">
      <c r="G2" s="66"/>
    </row>
    <row r="3" spans="2:18" s="26" customFormat="1" ht="24.75" customHeight="1" x14ac:dyDescent="0.25">
      <c r="B3" s="3" t="s">
        <v>14</v>
      </c>
      <c r="G3" s="66"/>
    </row>
    <row r="4" spans="2:18" s="26" customFormat="1" ht="15.75" x14ac:dyDescent="0.25">
      <c r="B4" s="9" t="s">
        <v>166</v>
      </c>
      <c r="G4" s="66"/>
    </row>
    <row r="5" spans="2:18" s="26" customFormat="1" ht="15.75" x14ac:dyDescent="0.25">
      <c r="B5" s="15" t="s">
        <v>167</v>
      </c>
      <c r="G5" s="66"/>
    </row>
    <row r="6" spans="2:18" s="26" customFormat="1" x14ac:dyDescent="0.25">
      <c r="B6" s="135" t="s">
        <v>311</v>
      </c>
      <c r="G6" s="66"/>
    </row>
    <row r="7" spans="2:18" s="26" customFormat="1" x14ac:dyDescent="0.25">
      <c r="B7" s="22" t="s">
        <v>312</v>
      </c>
      <c r="G7" s="66"/>
    </row>
    <row r="8" spans="2:18" s="26" customFormat="1" x14ac:dyDescent="0.25">
      <c r="B8" s="22" t="s">
        <v>313</v>
      </c>
      <c r="G8" s="66"/>
    </row>
    <row r="9" spans="2:18" ht="32.25" customHeight="1" x14ac:dyDescent="0.25">
      <c r="C9" s="40"/>
      <c r="D9" s="40"/>
      <c r="E9" s="40"/>
      <c r="F9" s="40"/>
      <c r="G9" s="40"/>
      <c r="H9" s="40"/>
      <c r="M9" s="39"/>
    </row>
    <row r="10" spans="2:18" ht="79.5" customHeight="1" x14ac:dyDescent="0.25">
      <c r="B10" s="67" t="s">
        <v>151</v>
      </c>
      <c r="C10" s="68" t="s">
        <v>152</v>
      </c>
      <c r="D10" s="68" t="s">
        <v>153</v>
      </c>
      <c r="E10" s="68" t="s">
        <v>154</v>
      </c>
      <c r="F10" s="68" t="s">
        <v>155</v>
      </c>
      <c r="G10" s="69" t="s">
        <v>156</v>
      </c>
    </row>
    <row r="11" spans="2:18" ht="15.75" x14ac:dyDescent="0.25">
      <c r="B11" s="70">
        <v>43942</v>
      </c>
      <c r="C11" s="71">
        <v>3732</v>
      </c>
      <c r="D11" s="71">
        <v>708</v>
      </c>
      <c r="E11" s="72">
        <v>0.65</v>
      </c>
      <c r="F11" s="73">
        <v>37213</v>
      </c>
      <c r="G11" s="74">
        <f>C11/F11</f>
        <v>0.10028753392631608</v>
      </c>
      <c r="M11" s="38"/>
      <c r="N11" s="38"/>
      <c r="O11" s="38"/>
      <c r="P11" s="38"/>
      <c r="Q11" s="38"/>
      <c r="R11" s="38"/>
    </row>
    <row r="12" spans="2:18" ht="15.75" x14ac:dyDescent="0.25">
      <c r="B12" s="70">
        <v>43949</v>
      </c>
      <c r="C12" s="71">
        <v>4163</v>
      </c>
      <c r="D12" s="71">
        <v>862</v>
      </c>
      <c r="E12" s="72">
        <v>0.79</v>
      </c>
      <c r="F12" s="73">
        <v>45068</v>
      </c>
      <c r="G12" s="74">
        <f>C12/F12</f>
        <v>9.2371527469601492E-2</v>
      </c>
      <c r="M12" s="38"/>
      <c r="N12" s="38"/>
      <c r="O12" s="38"/>
      <c r="P12" s="38"/>
      <c r="Q12" s="38"/>
      <c r="R12" s="38"/>
    </row>
    <row r="13" spans="2:18" ht="15.75" x14ac:dyDescent="0.25">
      <c r="B13" s="70">
        <v>43956</v>
      </c>
      <c r="C13" s="71">
        <v>3672</v>
      </c>
      <c r="D13" s="71">
        <v>822</v>
      </c>
      <c r="E13" s="72">
        <v>0.76</v>
      </c>
      <c r="F13" s="73">
        <v>43403</v>
      </c>
      <c r="G13" s="74">
        <f>C13/F13</f>
        <v>8.4602446835472203E-2</v>
      </c>
      <c r="M13" s="38"/>
      <c r="N13" s="38"/>
      <c r="O13" s="38"/>
      <c r="P13" s="38"/>
      <c r="Q13" s="38"/>
      <c r="R13" s="38"/>
    </row>
    <row r="14" spans="2:18" ht="15.75" x14ac:dyDescent="0.25">
      <c r="B14" s="70">
        <v>43963</v>
      </c>
      <c r="C14" s="71">
        <v>3121</v>
      </c>
      <c r="D14" s="71">
        <v>813</v>
      </c>
      <c r="E14" s="72">
        <v>0.75</v>
      </c>
      <c r="F14" s="73">
        <v>42626</v>
      </c>
      <c r="G14" s="74">
        <f>C14/F14</f>
        <v>7.3218223619387235E-2</v>
      </c>
      <c r="M14" s="38"/>
      <c r="N14" s="38"/>
      <c r="O14" s="38"/>
      <c r="P14" s="38"/>
      <c r="Q14" s="38"/>
      <c r="R14" s="38"/>
    </row>
    <row r="15" spans="2:18" ht="15.75" x14ac:dyDescent="0.25">
      <c r="B15" s="70">
        <v>43970</v>
      </c>
      <c r="C15" s="71">
        <v>3381</v>
      </c>
      <c r="D15" s="71">
        <v>879</v>
      </c>
      <c r="E15" s="72">
        <v>0.81</v>
      </c>
      <c r="F15" s="73">
        <v>46272</v>
      </c>
      <c r="G15" s="74">
        <f>C15/F15</f>
        <v>7.306794605809129E-2</v>
      </c>
      <c r="M15" s="38"/>
      <c r="N15" s="38"/>
      <c r="O15" s="38"/>
      <c r="P15" s="38"/>
      <c r="Q15" s="38"/>
      <c r="R15" s="38"/>
    </row>
    <row r="16" spans="2:18" ht="15.75" x14ac:dyDescent="0.25">
      <c r="B16" s="70">
        <f>B15+7</f>
        <v>43977</v>
      </c>
      <c r="C16" s="71">
        <v>3049</v>
      </c>
      <c r="D16" s="71">
        <v>880</v>
      </c>
      <c r="E16" s="72">
        <v>0.81</v>
      </c>
      <c r="F16" s="73">
        <v>46237</v>
      </c>
      <c r="G16" s="74">
        <v>6.6000000000000003E-2</v>
      </c>
      <c r="M16" s="38"/>
      <c r="N16" s="38"/>
      <c r="O16" s="38"/>
      <c r="P16" s="38"/>
      <c r="Q16" s="38"/>
      <c r="R16" s="38"/>
    </row>
    <row r="17" spans="2:18" ht="15.75" x14ac:dyDescent="0.25">
      <c r="B17" s="70">
        <f>B16+7</f>
        <v>43984</v>
      </c>
      <c r="C17" s="71">
        <v>2668</v>
      </c>
      <c r="D17" s="71">
        <v>824</v>
      </c>
      <c r="E17" s="72">
        <v>0.76</v>
      </c>
      <c r="F17" s="73">
        <v>43864</v>
      </c>
      <c r="G17" s="74">
        <v>6.0999999999999999E-2</v>
      </c>
      <c r="M17" s="38"/>
      <c r="N17" s="38"/>
      <c r="O17" s="38"/>
      <c r="P17" s="38"/>
      <c r="Q17" s="38"/>
      <c r="R17" s="38"/>
    </row>
    <row r="18" spans="2:18" ht="15.75" x14ac:dyDescent="0.25">
      <c r="B18" s="70">
        <v>43991</v>
      </c>
      <c r="C18" s="71">
        <v>2315</v>
      </c>
      <c r="D18" s="71">
        <v>858</v>
      </c>
      <c r="E18" s="72">
        <v>0.79</v>
      </c>
      <c r="F18" s="73">
        <v>45816</v>
      </c>
      <c r="G18" s="74">
        <v>5.0999999999999997E-2</v>
      </c>
      <c r="M18" s="38"/>
      <c r="N18" s="38"/>
      <c r="O18" s="38"/>
      <c r="P18" s="38"/>
      <c r="Q18" s="38"/>
      <c r="R18" s="38"/>
    </row>
    <row r="19" spans="2:18" ht="15.75" x14ac:dyDescent="0.25">
      <c r="B19" s="70">
        <v>43998</v>
      </c>
      <c r="C19" s="71">
        <v>2453</v>
      </c>
      <c r="D19" s="71">
        <v>877</v>
      </c>
      <c r="E19" s="72">
        <v>0.81</v>
      </c>
      <c r="F19" s="73">
        <v>45912</v>
      </c>
      <c r="G19" s="74">
        <v>5.2999999999999999E-2</v>
      </c>
      <c r="M19" s="38"/>
      <c r="N19" s="38"/>
      <c r="O19" s="38"/>
      <c r="P19" s="38"/>
      <c r="Q19" s="38"/>
      <c r="R19" s="38"/>
    </row>
    <row r="20" spans="2:18" ht="15.75" x14ac:dyDescent="0.25">
      <c r="B20" s="70">
        <v>44005</v>
      </c>
      <c r="C20" s="75">
        <v>1801</v>
      </c>
      <c r="D20" s="75">
        <v>688</v>
      </c>
      <c r="E20" s="72">
        <v>0.64</v>
      </c>
      <c r="F20" s="76">
        <v>36257</v>
      </c>
      <c r="G20" s="74">
        <v>0.05</v>
      </c>
      <c r="M20" s="38"/>
      <c r="N20" s="38"/>
      <c r="O20" s="38"/>
      <c r="P20" s="38"/>
      <c r="Q20" s="38"/>
      <c r="R20" s="38"/>
    </row>
    <row r="21" spans="2:18" ht="15.75" x14ac:dyDescent="0.25">
      <c r="B21" s="70">
        <v>44012</v>
      </c>
      <c r="C21" s="75">
        <v>1976</v>
      </c>
      <c r="D21" s="75">
        <v>821</v>
      </c>
      <c r="E21" s="72">
        <v>0.76</v>
      </c>
      <c r="F21" s="76">
        <v>43025</v>
      </c>
      <c r="G21" s="74">
        <v>4.5999999999999999E-2</v>
      </c>
      <c r="M21" s="38"/>
      <c r="N21" s="38"/>
      <c r="O21" s="38"/>
      <c r="P21" s="38"/>
      <c r="Q21" s="38"/>
      <c r="R21" s="38"/>
    </row>
    <row r="22" spans="2:18" ht="15.75" x14ac:dyDescent="0.25">
      <c r="B22" s="70">
        <v>44019</v>
      </c>
      <c r="C22" s="75">
        <v>1764</v>
      </c>
      <c r="D22" s="75">
        <v>807</v>
      </c>
      <c r="E22" s="72">
        <v>0.75</v>
      </c>
      <c r="F22" s="76">
        <v>41680</v>
      </c>
      <c r="G22" s="74">
        <v>4.2000000000000003E-2</v>
      </c>
      <c r="H22" s="38"/>
    </row>
    <row r="23" spans="2:18" ht="15.75" x14ac:dyDescent="0.25">
      <c r="B23" s="70">
        <v>44026</v>
      </c>
      <c r="C23" s="75">
        <v>1708</v>
      </c>
      <c r="D23" s="75">
        <v>772</v>
      </c>
      <c r="E23" s="72">
        <v>0.71</v>
      </c>
      <c r="F23" s="76">
        <v>40038</v>
      </c>
      <c r="G23" s="74">
        <v>4.2999999999999997E-2</v>
      </c>
      <c r="H23" s="38"/>
    </row>
    <row r="24" spans="2:18" ht="15.75" x14ac:dyDescent="0.25">
      <c r="B24" s="70">
        <v>44033</v>
      </c>
      <c r="C24" s="75">
        <v>1666</v>
      </c>
      <c r="D24" s="75">
        <v>790</v>
      </c>
      <c r="E24" s="72">
        <v>0.73</v>
      </c>
      <c r="F24" s="76">
        <v>40858</v>
      </c>
      <c r="G24" s="74">
        <v>4.1000000000000002E-2</v>
      </c>
      <c r="H24" s="38"/>
    </row>
    <row r="25" spans="2:18" ht="15.75" x14ac:dyDescent="0.25">
      <c r="B25" s="70">
        <v>44040</v>
      </c>
      <c r="C25" s="75">
        <v>1523</v>
      </c>
      <c r="D25" s="75">
        <v>768</v>
      </c>
      <c r="E25" s="72">
        <v>0.71</v>
      </c>
      <c r="F25" s="76">
        <v>40005</v>
      </c>
      <c r="G25" s="74">
        <v>3.7999999999999999E-2</v>
      </c>
      <c r="H25" s="38"/>
    </row>
    <row r="26" spans="2:18" ht="15.75" x14ac:dyDescent="0.25">
      <c r="B26" s="70">
        <v>44047</v>
      </c>
      <c r="C26" s="75">
        <v>815</v>
      </c>
      <c r="D26" s="75">
        <v>799</v>
      </c>
      <c r="E26" s="72">
        <v>0.74</v>
      </c>
      <c r="F26" s="76">
        <v>41702</v>
      </c>
      <c r="G26" s="74">
        <v>0.02</v>
      </c>
      <c r="H26" s="38"/>
    </row>
    <row r="27" spans="2:18" ht="15.75" x14ac:dyDescent="0.25">
      <c r="B27" s="70">
        <v>44054</v>
      </c>
      <c r="C27" s="75">
        <v>613</v>
      </c>
      <c r="D27" s="75">
        <v>829</v>
      </c>
      <c r="E27" s="72">
        <v>0.77</v>
      </c>
      <c r="F27" s="76">
        <v>43887</v>
      </c>
      <c r="G27" s="74">
        <v>1.4E-2</v>
      </c>
      <c r="H27" s="38"/>
    </row>
    <row r="28" spans="2:18" ht="15.75" x14ac:dyDescent="0.25">
      <c r="B28" s="70">
        <v>44061</v>
      </c>
      <c r="C28" s="75">
        <v>506</v>
      </c>
      <c r="D28" s="75">
        <v>818</v>
      </c>
      <c r="E28" s="72">
        <v>0.76</v>
      </c>
      <c r="F28" s="76">
        <v>42682</v>
      </c>
      <c r="G28" s="74">
        <v>1.2E-2</v>
      </c>
      <c r="H28" s="38"/>
    </row>
    <row r="29" spans="2:18" ht="15.75" x14ac:dyDescent="0.25">
      <c r="B29" s="70">
        <v>44068</v>
      </c>
      <c r="C29" s="75">
        <v>554</v>
      </c>
      <c r="D29" s="75">
        <v>775</v>
      </c>
      <c r="E29" s="77">
        <v>0.72</v>
      </c>
      <c r="F29" s="76">
        <v>40323</v>
      </c>
      <c r="G29" s="74">
        <v>1.4E-2</v>
      </c>
      <c r="H29" s="38"/>
    </row>
    <row r="30" spans="2:18" ht="15.75" x14ac:dyDescent="0.25">
      <c r="B30" s="70">
        <v>44075</v>
      </c>
      <c r="C30" s="75">
        <v>496</v>
      </c>
      <c r="D30" s="75">
        <v>796</v>
      </c>
      <c r="E30" s="77">
        <v>0.74</v>
      </c>
      <c r="F30" s="76">
        <v>42316</v>
      </c>
      <c r="G30" s="74">
        <v>1.2E-2</v>
      </c>
      <c r="H30" s="38"/>
    </row>
    <row r="31" spans="2:18" ht="15.75" x14ac:dyDescent="0.25">
      <c r="B31" s="70">
        <v>44082</v>
      </c>
      <c r="C31" s="75">
        <v>548</v>
      </c>
      <c r="D31" s="75">
        <v>825</v>
      </c>
      <c r="E31" s="77">
        <v>0.76</v>
      </c>
      <c r="F31" s="76">
        <v>43053</v>
      </c>
      <c r="G31" s="74">
        <v>1.2999999999999999E-2</v>
      </c>
      <c r="H31" s="38"/>
    </row>
    <row r="32" spans="2:18" ht="15.75" x14ac:dyDescent="0.25">
      <c r="B32" s="70">
        <v>44089</v>
      </c>
      <c r="C32" s="75">
        <v>496</v>
      </c>
      <c r="D32" s="75">
        <v>806</v>
      </c>
      <c r="E32" s="77">
        <v>0.75</v>
      </c>
      <c r="F32" s="76">
        <v>42935</v>
      </c>
      <c r="G32" s="74">
        <v>1.2E-2</v>
      </c>
      <c r="H32" s="38"/>
    </row>
    <row r="33" spans="2:8" ht="15.75" x14ac:dyDescent="0.25">
      <c r="B33" s="70">
        <v>44096</v>
      </c>
      <c r="C33" s="75">
        <v>504</v>
      </c>
      <c r="D33" s="75">
        <v>792</v>
      </c>
      <c r="E33" s="77">
        <v>0.73</v>
      </c>
      <c r="F33" s="76">
        <v>41727</v>
      </c>
      <c r="G33" s="74">
        <v>1.2E-2</v>
      </c>
      <c r="H33" s="38"/>
    </row>
    <row r="34" spans="2:8" ht="15.75" x14ac:dyDescent="0.25">
      <c r="B34" s="70">
        <v>44103</v>
      </c>
      <c r="C34" s="75">
        <v>511</v>
      </c>
      <c r="D34" s="75">
        <v>810</v>
      </c>
      <c r="E34" s="77">
        <v>0.75</v>
      </c>
      <c r="F34" s="76">
        <v>42474</v>
      </c>
      <c r="G34" s="74">
        <v>1.2E-2</v>
      </c>
      <c r="H34" s="38"/>
    </row>
    <row r="35" spans="2:8" ht="15.75" x14ac:dyDescent="0.25">
      <c r="B35" s="70">
        <v>44110</v>
      </c>
      <c r="C35" s="75">
        <v>610</v>
      </c>
      <c r="D35" s="75">
        <v>794</v>
      </c>
      <c r="E35" s="77">
        <v>0.74</v>
      </c>
      <c r="F35" s="76">
        <v>41454</v>
      </c>
      <c r="G35" s="74">
        <v>1.4999999999999999E-2</v>
      </c>
      <c r="H35" s="38"/>
    </row>
    <row r="36" spans="2:8" ht="15.75" x14ac:dyDescent="0.25">
      <c r="B36" s="70">
        <v>44117</v>
      </c>
      <c r="C36" s="75">
        <v>795</v>
      </c>
      <c r="D36" s="75">
        <v>768</v>
      </c>
      <c r="E36" s="77">
        <v>0.71</v>
      </c>
      <c r="F36" s="76">
        <v>40635</v>
      </c>
      <c r="G36" s="74">
        <v>0.02</v>
      </c>
      <c r="H36" s="38"/>
    </row>
    <row r="37" spans="2:8" ht="15.75" x14ac:dyDescent="0.25">
      <c r="B37" s="70">
        <v>44124</v>
      </c>
      <c r="C37" s="75">
        <v>952</v>
      </c>
      <c r="D37" s="75">
        <v>801</v>
      </c>
      <c r="E37" s="77">
        <v>0.74</v>
      </c>
      <c r="F37" s="76">
        <v>41950</v>
      </c>
      <c r="G37" s="74">
        <v>2.3E-2</v>
      </c>
      <c r="H37" s="38"/>
    </row>
    <row r="38" spans="2:8" ht="15.75" x14ac:dyDescent="0.25">
      <c r="B38" s="70">
        <v>44131</v>
      </c>
      <c r="C38" s="75">
        <v>1062</v>
      </c>
      <c r="D38" s="75">
        <v>789</v>
      </c>
      <c r="E38" s="77">
        <v>0.73</v>
      </c>
      <c r="F38" s="76">
        <v>40996</v>
      </c>
      <c r="G38" s="74">
        <v>2.5999999999999999E-2</v>
      </c>
      <c r="H38" s="38"/>
    </row>
    <row r="39" spans="2:8" ht="15.75" x14ac:dyDescent="0.25">
      <c r="B39" s="70">
        <v>44138</v>
      </c>
      <c r="C39" s="75">
        <v>957</v>
      </c>
      <c r="D39" s="75">
        <v>817</v>
      </c>
      <c r="E39" s="77">
        <v>0.76</v>
      </c>
      <c r="F39" s="76">
        <v>42985</v>
      </c>
      <c r="G39" s="74">
        <v>2.1999999999999999E-2</v>
      </c>
      <c r="H39" s="38"/>
    </row>
    <row r="40" spans="2:8" ht="15.75" x14ac:dyDescent="0.25">
      <c r="B40" s="70">
        <v>44145</v>
      </c>
      <c r="C40" s="75">
        <v>1004</v>
      </c>
      <c r="D40" s="75">
        <v>808</v>
      </c>
      <c r="E40" s="77">
        <v>0.75</v>
      </c>
      <c r="F40" s="76">
        <v>41234</v>
      </c>
      <c r="G40" s="74">
        <v>2.4E-2</v>
      </c>
    </row>
    <row r="41" spans="2:8" ht="15.75" x14ac:dyDescent="0.25">
      <c r="B41" s="70">
        <v>44152</v>
      </c>
      <c r="C41" s="75">
        <v>1004</v>
      </c>
      <c r="D41" s="75">
        <v>803</v>
      </c>
      <c r="E41" s="77">
        <v>0.75</v>
      </c>
      <c r="F41" s="76">
        <v>42319</v>
      </c>
      <c r="G41" s="74">
        <v>2.4E-2</v>
      </c>
    </row>
    <row r="42" spans="2:8" ht="15.75" x14ac:dyDescent="0.25">
      <c r="B42" s="70">
        <v>44159</v>
      </c>
      <c r="C42" s="75">
        <v>805</v>
      </c>
      <c r="D42" s="75">
        <v>809</v>
      </c>
      <c r="E42" s="77">
        <v>0.75</v>
      </c>
      <c r="F42" s="76">
        <v>42704</v>
      </c>
      <c r="G42" s="74">
        <v>1.9E-2</v>
      </c>
    </row>
    <row r="43" spans="2:8" ht="15.75" x14ac:dyDescent="0.25">
      <c r="B43" s="70">
        <v>44166</v>
      </c>
      <c r="C43" s="75">
        <v>813</v>
      </c>
      <c r="D43" s="75">
        <v>819</v>
      </c>
      <c r="E43" s="77">
        <v>0.76</v>
      </c>
      <c r="F43" s="76">
        <v>42687</v>
      </c>
      <c r="G43" s="74">
        <v>1.9E-2</v>
      </c>
    </row>
    <row r="44" spans="2:8" ht="15.75" x14ac:dyDescent="0.25">
      <c r="B44" s="70">
        <v>44173</v>
      </c>
      <c r="C44" s="75">
        <v>774</v>
      </c>
      <c r="D44" s="75">
        <v>774</v>
      </c>
      <c r="E44" s="77">
        <v>0.72</v>
      </c>
      <c r="F44" s="76">
        <v>40403</v>
      </c>
      <c r="G44" s="74">
        <v>1.9E-2</v>
      </c>
    </row>
    <row r="45" spans="2:8" ht="15.75" x14ac:dyDescent="0.25">
      <c r="B45" s="70">
        <v>44180</v>
      </c>
      <c r="C45" s="75">
        <v>780</v>
      </c>
      <c r="D45" s="75">
        <v>705</v>
      </c>
      <c r="E45" s="77">
        <v>0.66</v>
      </c>
      <c r="F45" s="76">
        <v>35954</v>
      </c>
      <c r="G45" s="74">
        <v>2.1999999999999999E-2</v>
      </c>
    </row>
    <row r="46" spans="2:8" ht="15.75" x14ac:dyDescent="0.25">
      <c r="B46" s="70">
        <v>44187</v>
      </c>
      <c r="C46" s="75">
        <v>576</v>
      </c>
      <c r="D46" s="75">
        <v>670</v>
      </c>
      <c r="E46" s="77">
        <v>0.62</v>
      </c>
      <c r="F46" s="76">
        <v>34066</v>
      </c>
      <c r="G46" s="74">
        <v>1.7000000000000001E-2</v>
      </c>
    </row>
    <row r="47" spans="2:8" ht="15.75" x14ac:dyDescent="0.25">
      <c r="B47" s="70">
        <v>44201</v>
      </c>
      <c r="C47" s="75">
        <v>1311</v>
      </c>
      <c r="D47" s="75">
        <v>709</v>
      </c>
      <c r="E47" s="77">
        <v>0.66</v>
      </c>
      <c r="F47" s="76">
        <v>36734</v>
      </c>
      <c r="G47" s="74">
        <v>3.5999999999999997E-2</v>
      </c>
    </row>
    <row r="48" spans="2:8" ht="15.75" x14ac:dyDescent="0.25">
      <c r="B48" s="70">
        <v>44208</v>
      </c>
      <c r="C48" s="75">
        <v>1594</v>
      </c>
      <c r="D48" s="75">
        <v>726</v>
      </c>
      <c r="E48" s="77">
        <v>0.68</v>
      </c>
      <c r="F48" s="76">
        <v>37654</v>
      </c>
      <c r="G48" s="74">
        <v>4.2000000000000003E-2</v>
      </c>
    </row>
    <row r="49" spans="2:8" ht="15.75" x14ac:dyDescent="0.25">
      <c r="B49" s="70">
        <v>44215</v>
      </c>
      <c r="C49" s="75">
        <v>1592</v>
      </c>
      <c r="D49" s="75">
        <v>743</v>
      </c>
      <c r="E49" s="77">
        <v>0.69</v>
      </c>
      <c r="F49" s="76">
        <v>38660</v>
      </c>
      <c r="G49" s="74">
        <v>4.1000000000000002E-2</v>
      </c>
    </row>
    <row r="50" spans="2:8" ht="15.75" x14ac:dyDescent="0.25">
      <c r="B50" s="70">
        <v>44222</v>
      </c>
      <c r="C50" s="75">
        <v>1423</v>
      </c>
      <c r="D50" s="75">
        <v>728</v>
      </c>
      <c r="E50" s="77">
        <v>0.68</v>
      </c>
      <c r="F50" s="76">
        <v>38017</v>
      </c>
      <c r="G50" s="74">
        <v>3.6999999999999998E-2</v>
      </c>
    </row>
    <row r="51" spans="2:8" ht="15.75" x14ac:dyDescent="0.25">
      <c r="B51" s="70">
        <v>44229</v>
      </c>
      <c r="C51" s="75">
        <v>1175</v>
      </c>
      <c r="D51" s="75">
        <v>717</v>
      </c>
      <c r="E51" s="77">
        <v>0.67</v>
      </c>
      <c r="F51" s="76">
        <v>37506</v>
      </c>
      <c r="G51" s="74">
        <v>3.1E-2</v>
      </c>
    </row>
    <row r="52" spans="2:8" ht="15.75" x14ac:dyDescent="0.25">
      <c r="B52" s="70">
        <v>44236</v>
      </c>
      <c r="C52" s="75">
        <v>1031</v>
      </c>
      <c r="D52" s="75">
        <v>711</v>
      </c>
      <c r="E52" s="77">
        <v>0.66</v>
      </c>
      <c r="F52" s="76">
        <v>35981</v>
      </c>
      <c r="G52" s="74">
        <v>2.9000000000000001E-2</v>
      </c>
    </row>
    <row r="53" spans="2:8" ht="15.75" x14ac:dyDescent="0.25">
      <c r="B53" s="70">
        <v>44243</v>
      </c>
      <c r="C53" s="75">
        <v>997</v>
      </c>
      <c r="D53" s="75">
        <v>724</v>
      </c>
      <c r="E53" s="77">
        <v>0.67</v>
      </c>
      <c r="F53" s="76">
        <v>37831</v>
      </c>
      <c r="G53" s="74">
        <v>2.5999999999999999E-2</v>
      </c>
    </row>
    <row r="54" spans="2:8" ht="15.75" x14ac:dyDescent="0.25">
      <c r="B54" s="70">
        <v>44250</v>
      </c>
      <c r="C54" s="75">
        <v>1040</v>
      </c>
      <c r="D54" s="75">
        <v>746</v>
      </c>
      <c r="E54" s="77">
        <v>0.69</v>
      </c>
      <c r="F54" s="76">
        <v>37452</v>
      </c>
      <c r="G54" s="74">
        <v>2.8000000000000001E-2</v>
      </c>
    </row>
    <row r="55" spans="2:8" ht="15.75" x14ac:dyDescent="0.25">
      <c r="B55" s="70">
        <v>44257</v>
      </c>
      <c r="C55" s="75">
        <v>947</v>
      </c>
      <c r="D55" s="75">
        <v>723</v>
      </c>
      <c r="E55" s="77">
        <v>0.67</v>
      </c>
      <c r="F55" s="76">
        <v>38011</v>
      </c>
      <c r="G55" s="74">
        <v>2.5000000000000001E-2</v>
      </c>
    </row>
    <row r="56" spans="2:8" ht="15.75" x14ac:dyDescent="0.25">
      <c r="B56" s="70">
        <v>44264</v>
      </c>
      <c r="C56" s="75">
        <v>919</v>
      </c>
      <c r="D56" s="75">
        <v>747</v>
      </c>
      <c r="E56" s="77">
        <v>0.7</v>
      </c>
      <c r="F56" s="76">
        <v>38384</v>
      </c>
      <c r="G56" s="74">
        <v>2.4E-2</v>
      </c>
    </row>
    <row r="57" spans="2:8" ht="15.75" x14ac:dyDescent="0.25">
      <c r="B57" s="70">
        <v>44271</v>
      </c>
      <c r="C57" s="75">
        <v>836</v>
      </c>
      <c r="D57" s="75">
        <v>730</v>
      </c>
      <c r="E57" s="77">
        <v>0.68</v>
      </c>
      <c r="F57" s="76">
        <v>36869</v>
      </c>
      <c r="G57" s="74">
        <v>2.3E-2</v>
      </c>
    </row>
    <row r="58" spans="2:8" ht="15.75" x14ac:dyDescent="0.25">
      <c r="B58" s="70">
        <v>44278</v>
      </c>
      <c r="C58" s="75">
        <v>842</v>
      </c>
      <c r="D58" s="75">
        <v>740</v>
      </c>
      <c r="E58" s="77">
        <v>0.69</v>
      </c>
      <c r="F58" s="76">
        <v>37659</v>
      </c>
      <c r="G58" s="74">
        <v>2.24E-2</v>
      </c>
    </row>
    <row r="59" spans="2:8" s="37" customFormat="1" x14ac:dyDescent="0.2">
      <c r="B59" s="70">
        <v>44285</v>
      </c>
      <c r="C59" s="75">
        <v>848</v>
      </c>
      <c r="D59" s="75">
        <v>750</v>
      </c>
      <c r="E59" s="77">
        <v>0.7</v>
      </c>
      <c r="F59" s="76">
        <v>38449</v>
      </c>
      <c r="G59" s="74">
        <v>2.18E-2</v>
      </c>
    </row>
    <row r="60" spans="2:8" ht="15.75" x14ac:dyDescent="0.25">
      <c r="B60" s="70">
        <v>44292</v>
      </c>
      <c r="C60" s="75">
        <v>745</v>
      </c>
      <c r="D60" s="75">
        <v>710</v>
      </c>
      <c r="E60" s="77">
        <v>0.66</v>
      </c>
      <c r="F60" s="76">
        <v>36860</v>
      </c>
      <c r="G60" s="74">
        <v>2.0199999999999999E-2</v>
      </c>
    </row>
    <row r="61" spans="2:8" ht="15.75" x14ac:dyDescent="0.25">
      <c r="B61" s="70">
        <v>44299</v>
      </c>
      <c r="C61" s="75">
        <v>783</v>
      </c>
      <c r="D61" s="75">
        <v>724</v>
      </c>
      <c r="E61" s="77">
        <v>0.68</v>
      </c>
      <c r="F61" s="76">
        <v>37935</v>
      </c>
      <c r="G61" s="74">
        <v>2.1000000000000001E-2</v>
      </c>
    </row>
    <row r="62" spans="2:8" ht="15.75" x14ac:dyDescent="0.25">
      <c r="B62" s="70">
        <v>44306</v>
      </c>
      <c r="C62" s="75">
        <v>783</v>
      </c>
      <c r="D62" s="75">
        <v>762</v>
      </c>
      <c r="E62" s="77">
        <v>0.71</v>
      </c>
      <c r="F62" s="76">
        <v>39029</v>
      </c>
      <c r="G62" s="74">
        <v>2.01E-2</v>
      </c>
    </row>
    <row r="63" spans="2:8" ht="15.75" x14ac:dyDescent="0.25">
      <c r="B63" s="70">
        <v>44313</v>
      </c>
      <c r="C63" s="75">
        <v>348</v>
      </c>
      <c r="D63" s="75">
        <v>729</v>
      </c>
      <c r="E63" s="77">
        <v>0.68</v>
      </c>
      <c r="F63" s="76">
        <v>37388</v>
      </c>
      <c r="G63" s="74">
        <v>8.9999999999999993E-3</v>
      </c>
      <c r="H63" s="36" t="s">
        <v>157</v>
      </c>
    </row>
    <row r="64" spans="2:8" ht="15.75" x14ac:dyDescent="0.25">
      <c r="B64" s="70">
        <v>44320</v>
      </c>
      <c r="C64" s="75">
        <v>245</v>
      </c>
      <c r="D64" s="75">
        <v>705</v>
      </c>
      <c r="E64" s="77">
        <v>0.66</v>
      </c>
      <c r="F64" s="76">
        <v>35434</v>
      </c>
      <c r="G64" s="74">
        <v>7.0000000000000001E-3</v>
      </c>
    </row>
    <row r="65" spans="2:7" ht="15.75" x14ac:dyDescent="0.25">
      <c r="B65" s="70">
        <v>44327</v>
      </c>
      <c r="C65" s="75">
        <v>261</v>
      </c>
      <c r="D65" s="75">
        <v>754</v>
      </c>
      <c r="E65" s="77">
        <v>0.71</v>
      </c>
      <c r="F65" s="76">
        <v>38735</v>
      </c>
      <c r="G65" s="74">
        <v>7.0000000000000001E-3</v>
      </c>
    </row>
    <row r="66" spans="2:7" ht="15.75" x14ac:dyDescent="0.25">
      <c r="B66" s="70">
        <v>44334</v>
      </c>
      <c r="C66" s="75">
        <v>245</v>
      </c>
      <c r="D66" s="75">
        <v>732</v>
      </c>
      <c r="E66" s="77">
        <v>0.69</v>
      </c>
      <c r="F66" s="76">
        <v>37231</v>
      </c>
      <c r="G66" s="74">
        <v>7.0000000000000001E-3</v>
      </c>
    </row>
    <row r="67" spans="2:7" ht="15.75" x14ac:dyDescent="0.25">
      <c r="B67" s="70">
        <v>44341</v>
      </c>
      <c r="C67" s="75">
        <v>262</v>
      </c>
      <c r="D67" s="75">
        <v>736</v>
      </c>
      <c r="E67" s="77">
        <v>0.69</v>
      </c>
      <c r="F67" s="76">
        <v>37699</v>
      </c>
      <c r="G67" s="74">
        <v>7.0000000000000001E-3</v>
      </c>
    </row>
    <row r="68" spans="2:7" ht="15.75" x14ac:dyDescent="0.25">
      <c r="B68" s="70">
        <v>44348</v>
      </c>
      <c r="C68" s="75">
        <v>258</v>
      </c>
      <c r="D68" s="75">
        <v>690</v>
      </c>
      <c r="E68" s="77">
        <v>0.65</v>
      </c>
      <c r="F68" s="76">
        <v>35501</v>
      </c>
      <c r="G68" s="74">
        <v>7.0000000000000001E-3</v>
      </c>
    </row>
    <row r="69" spans="2:7" ht="15.75" x14ac:dyDescent="0.25">
      <c r="B69" s="70">
        <v>44355</v>
      </c>
      <c r="C69" s="75">
        <v>330</v>
      </c>
      <c r="D69" s="75">
        <v>715</v>
      </c>
      <c r="E69" s="77">
        <v>0.67</v>
      </c>
      <c r="F69" s="76">
        <v>35873</v>
      </c>
      <c r="G69" s="74">
        <v>8.9999999999999993E-3</v>
      </c>
    </row>
    <row r="70" spans="2:7" ht="15.75" x14ac:dyDescent="0.25">
      <c r="B70" s="70">
        <v>44362</v>
      </c>
      <c r="C70" s="75">
        <v>363</v>
      </c>
      <c r="D70" s="75">
        <v>721</v>
      </c>
      <c r="E70" s="77">
        <v>0.68</v>
      </c>
      <c r="F70" s="76">
        <v>37297</v>
      </c>
      <c r="G70" s="74">
        <v>0.01</v>
      </c>
    </row>
    <row r="71" spans="2:7" ht="15.75" x14ac:dyDescent="0.25">
      <c r="B71" s="70">
        <v>44369</v>
      </c>
      <c r="C71" s="75">
        <v>427</v>
      </c>
      <c r="D71" s="75">
        <v>738</v>
      </c>
      <c r="E71" s="77">
        <v>0.69</v>
      </c>
      <c r="F71" s="76">
        <v>39187</v>
      </c>
      <c r="G71" s="74">
        <v>1.0999999999999999E-2</v>
      </c>
    </row>
    <row r="72" spans="2:7" ht="15.75" x14ac:dyDescent="0.25">
      <c r="B72" s="70">
        <v>44376</v>
      </c>
      <c r="C72" s="75">
        <v>636</v>
      </c>
      <c r="D72" s="75">
        <v>753</v>
      </c>
      <c r="E72" s="77">
        <v>0.71</v>
      </c>
      <c r="F72" s="76">
        <v>39660</v>
      </c>
      <c r="G72" s="74">
        <v>1.6E-2</v>
      </c>
    </row>
    <row r="73" spans="2:7" ht="15.75" x14ac:dyDescent="0.25">
      <c r="B73" s="70">
        <v>44383</v>
      </c>
      <c r="C73" s="75">
        <v>702</v>
      </c>
      <c r="D73" s="75">
        <v>736</v>
      </c>
      <c r="E73" s="77">
        <v>0.69</v>
      </c>
      <c r="F73" s="76">
        <v>38469</v>
      </c>
      <c r="G73" s="74">
        <v>1.7999999999999999E-2</v>
      </c>
    </row>
    <row r="74" spans="2:7" ht="15.75" x14ac:dyDescent="0.25">
      <c r="B74" s="70">
        <v>44390</v>
      </c>
      <c r="C74" s="75">
        <v>614</v>
      </c>
      <c r="D74" s="75">
        <v>742</v>
      </c>
      <c r="E74" s="77">
        <v>0.7</v>
      </c>
      <c r="F74" s="76">
        <v>38525</v>
      </c>
      <c r="G74" s="74">
        <v>1.6E-2</v>
      </c>
    </row>
    <row r="75" spans="2:7" ht="15.75" x14ac:dyDescent="0.25">
      <c r="B75" s="70">
        <v>44397</v>
      </c>
      <c r="C75" s="75">
        <v>521</v>
      </c>
      <c r="D75" s="75">
        <v>737</v>
      </c>
      <c r="E75" s="77">
        <v>0.69</v>
      </c>
      <c r="F75" s="76">
        <v>38412</v>
      </c>
      <c r="G75" s="74">
        <v>1.4E-2</v>
      </c>
    </row>
    <row r="76" spans="2:7" ht="15.75" x14ac:dyDescent="0.25">
      <c r="B76" s="70">
        <v>44404</v>
      </c>
      <c r="C76" s="75">
        <v>385</v>
      </c>
      <c r="D76" s="75">
        <v>717</v>
      </c>
      <c r="E76" s="77">
        <v>0.67</v>
      </c>
      <c r="F76" s="76">
        <v>37586</v>
      </c>
      <c r="G76" s="74">
        <v>0.01</v>
      </c>
    </row>
    <row r="77" spans="2:7" ht="15.75" x14ac:dyDescent="0.25">
      <c r="B77" s="70">
        <v>44411</v>
      </c>
      <c r="C77" s="75">
        <v>368</v>
      </c>
      <c r="D77" s="75">
        <v>726</v>
      </c>
      <c r="E77" s="77">
        <v>0.68</v>
      </c>
      <c r="F77" s="76">
        <v>38310</v>
      </c>
      <c r="G77" s="74">
        <v>0.01</v>
      </c>
    </row>
    <row r="78" spans="2:7" ht="15.75" x14ac:dyDescent="0.25">
      <c r="B78" s="70">
        <v>44418</v>
      </c>
      <c r="C78" s="75">
        <v>349</v>
      </c>
      <c r="D78" s="75">
        <v>733</v>
      </c>
      <c r="E78" s="77">
        <v>0.69</v>
      </c>
      <c r="F78" s="76">
        <v>38971</v>
      </c>
      <c r="G78" s="74">
        <v>8.9999999999999993E-3</v>
      </c>
    </row>
    <row r="79" spans="2:7" ht="15.75" x14ac:dyDescent="0.25">
      <c r="B79" s="70">
        <v>44425</v>
      </c>
      <c r="C79" s="75">
        <v>423</v>
      </c>
      <c r="D79" s="75">
        <v>757</v>
      </c>
      <c r="E79" s="77">
        <v>0.71</v>
      </c>
      <c r="F79" s="76">
        <v>39609</v>
      </c>
      <c r="G79" s="74">
        <v>1.0999999999999999E-2</v>
      </c>
    </row>
    <row r="80" spans="2:7" ht="15.75" x14ac:dyDescent="0.25">
      <c r="B80" s="70">
        <v>44432</v>
      </c>
      <c r="C80" s="75">
        <v>652</v>
      </c>
      <c r="D80" s="75">
        <v>759</v>
      </c>
      <c r="E80" s="77">
        <v>0.71</v>
      </c>
      <c r="F80" s="76">
        <v>40172</v>
      </c>
      <c r="G80" s="74">
        <v>1.6E-2</v>
      </c>
    </row>
    <row r="81" spans="2:7" ht="15.75" x14ac:dyDescent="0.25">
      <c r="B81" s="70">
        <v>44439</v>
      </c>
      <c r="C81" s="75">
        <v>962</v>
      </c>
      <c r="D81" s="75">
        <v>730</v>
      </c>
      <c r="E81" s="77">
        <v>0.69</v>
      </c>
      <c r="F81" s="76">
        <v>37520</v>
      </c>
      <c r="G81" s="74">
        <v>2.5999999999999999E-2</v>
      </c>
    </row>
    <row r="82" spans="2:7" ht="15.75" x14ac:dyDescent="0.25">
      <c r="B82" s="70">
        <v>44446</v>
      </c>
      <c r="C82" s="75">
        <v>992</v>
      </c>
      <c r="D82" s="75">
        <v>758</v>
      </c>
      <c r="E82" s="77">
        <v>0.71</v>
      </c>
      <c r="F82" s="76">
        <v>38707</v>
      </c>
      <c r="G82" s="74">
        <v>2.5999999999999999E-2</v>
      </c>
    </row>
    <row r="83" spans="2:7" ht="15.75" x14ac:dyDescent="0.25">
      <c r="B83" s="70">
        <v>44453</v>
      </c>
      <c r="C83" s="75">
        <v>857</v>
      </c>
      <c r="D83" s="75">
        <v>762</v>
      </c>
      <c r="E83" s="77">
        <v>0.72</v>
      </c>
      <c r="F83" s="76">
        <v>39955</v>
      </c>
      <c r="G83" s="74">
        <v>2.1000000000000001E-2</v>
      </c>
    </row>
    <row r="84" spans="2:7" ht="15.75" x14ac:dyDescent="0.25">
      <c r="B84" s="70">
        <v>44460</v>
      </c>
      <c r="C84" s="75">
        <v>673</v>
      </c>
      <c r="D84" s="75">
        <v>723</v>
      </c>
      <c r="E84" s="77">
        <v>0.68</v>
      </c>
      <c r="F84" s="76">
        <v>37388</v>
      </c>
      <c r="G84" s="74">
        <v>1.7999999999999999E-2</v>
      </c>
    </row>
    <row r="85" spans="2:7" ht="15.75" x14ac:dyDescent="0.25">
      <c r="B85" s="70">
        <v>44467</v>
      </c>
      <c r="C85" s="75">
        <v>654</v>
      </c>
      <c r="D85" s="75">
        <v>750</v>
      </c>
      <c r="E85" s="77">
        <v>0.71</v>
      </c>
      <c r="F85" s="76">
        <v>39486</v>
      </c>
      <c r="G85" s="74">
        <v>1.7000000000000001E-2</v>
      </c>
    </row>
    <row r="86" spans="2:7" ht="15.75" x14ac:dyDescent="0.25">
      <c r="B86" s="70">
        <v>44474</v>
      </c>
      <c r="C86" s="75">
        <v>437</v>
      </c>
      <c r="D86" s="75">
        <v>707</v>
      </c>
      <c r="E86" s="77">
        <v>0.67</v>
      </c>
      <c r="F86" s="76">
        <v>35868</v>
      </c>
      <c r="G86" s="74">
        <v>1.2E-2</v>
      </c>
    </row>
    <row r="87" spans="2:7" ht="15.75" x14ac:dyDescent="0.25">
      <c r="B87" s="70">
        <v>44481</v>
      </c>
      <c r="C87" s="75">
        <v>451</v>
      </c>
      <c r="D87" s="75">
        <v>727</v>
      </c>
      <c r="E87" s="77">
        <v>0.68</v>
      </c>
      <c r="F87" s="76">
        <v>38548</v>
      </c>
      <c r="G87" s="74">
        <v>1.2E-2</v>
      </c>
    </row>
    <row r="88" spans="2:7" ht="15.75" x14ac:dyDescent="0.25">
      <c r="B88" s="70">
        <v>44488</v>
      </c>
      <c r="C88" s="75">
        <v>440</v>
      </c>
      <c r="D88" s="75">
        <v>762</v>
      </c>
      <c r="E88" s="77">
        <v>0.72</v>
      </c>
      <c r="F88" s="76">
        <v>39184</v>
      </c>
      <c r="G88" s="74">
        <v>1.1000000000000001E-2</v>
      </c>
    </row>
    <row r="89" spans="2:7" ht="15.75" x14ac:dyDescent="0.25">
      <c r="B89" s="70">
        <v>44495</v>
      </c>
      <c r="C89" s="75">
        <v>449</v>
      </c>
      <c r="D89" s="75">
        <v>728</v>
      </c>
      <c r="E89" s="77">
        <v>0.68</v>
      </c>
      <c r="F89" s="76">
        <v>36331</v>
      </c>
      <c r="G89" s="74">
        <v>1.2E-2</v>
      </c>
    </row>
    <row r="90" spans="2:7" ht="15.75" x14ac:dyDescent="0.25">
      <c r="B90" s="70">
        <v>44502</v>
      </c>
      <c r="C90" s="75">
        <v>431</v>
      </c>
      <c r="D90" s="75">
        <v>763</v>
      </c>
      <c r="E90" s="77">
        <v>0.72</v>
      </c>
      <c r="F90" s="76">
        <v>39073</v>
      </c>
      <c r="G90" s="74">
        <v>1.0999999999999999E-2</v>
      </c>
    </row>
    <row r="91" spans="2:7" ht="15.75" x14ac:dyDescent="0.25">
      <c r="B91" s="70">
        <v>44509</v>
      </c>
      <c r="C91" s="75">
        <v>434</v>
      </c>
      <c r="D91" s="75">
        <v>736</v>
      </c>
      <c r="E91" s="77">
        <v>0.69</v>
      </c>
      <c r="F91" s="76">
        <v>38327</v>
      </c>
      <c r="G91" s="74">
        <v>1.0999999999999999E-2</v>
      </c>
    </row>
    <row r="92" spans="2:7" ht="15.75" x14ac:dyDescent="0.25">
      <c r="B92" s="70">
        <v>44516</v>
      </c>
      <c r="C92" s="75">
        <v>385</v>
      </c>
      <c r="D92" s="75">
        <v>737</v>
      </c>
      <c r="E92" s="77">
        <v>0.69</v>
      </c>
      <c r="F92" s="76">
        <v>37338</v>
      </c>
      <c r="G92" s="74">
        <v>0.01</v>
      </c>
    </row>
    <row r="93" spans="2:7" ht="15.75" x14ac:dyDescent="0.25">
      <c r="B93" s="70">
        <v>44523</v>
      </c>
      <c r="C93" s="75">
        <v>375</v>
      </c>
      <c r="D93" s="75">
        <v>752</v>
      </c>
      <c r="E93" s="77">
        <v>0.71</v>
      </c>
      <c r="F93" s="76">
        <v>38732</v>
      </c>
      <c r="G93" s="74">
        <v>0.01</v>
      </c>
    </row>
    <row r="94" spans="2:7" ht="15.75" x14ac:dyDescent="0.25">
      <c r="B94" s="70">
        <v>44530</v>
      </c>
      <c r="C94" s="75">
        <v>346</v>
      </c>
      <c r="D94" s="75">
        <v>724</v>
      </c>
      <c r="E94" s="77">
        <v>0.68</v>
      </c>
      <c r="F94" s="76">
        <v>37516</v>
      </c>
      <c r="G94" s="74">
        <v>8.9999999999999993E-3</v>
      </c>
    </row>
    <row r="95" spans="2:7" ht="15.75" x14ac:dyDescent="0.25">
      <c r="B95" s="70">
        <v>44537</v>
      </c>
      <c r="C95" s="75">
        <v>406</v>
      </c>
      <c r="D95" s="75">
        <v>745</v>
      </c>
      <c r="E95" s="77">
        <v>0.7</v>
      </c>
      <c r="F95" s="76">
        <v>39015</v>
      </c>
      <c r="G95" s="74">
        <v>0.01</v>
      </c>
    </row>
    <row r="96" spans="2:7" ht="15.75" x14ac:dyDescent="0.25">
      <c r="B96" s="70">
        <v>44544</v>
      </c>
      <c r="C96" s="75">
        <v>520</v>
      </c>
      <c r="D96" s="75">
        <v>726</v>
      </c>
      <c r="E96" s="77">
        <v>0.69</v>
      </c>
      <c r="F96" s="76">
        <v>37332</v>
      </c>
      <c r="G96" s="74">
        <v>1.4E-2</v>
      </c>
    </row>
    <row r="97" spans="2:9" ht="15.75" x14ac:dyDescent="0.25">
      <c r="B97" s="70">
        <v>44551</v>
      </c>
      <c r="C97" s="75">
        <v>922</v>
      </c>
      <c r="D97" s="75">
        <v>736</v>
      </c>
      <c r="E97" s="77">
        <v>0.7</v>
      </c>
      <c r="F97" s="76">
        <v>37566</v>
      </c>
      <c r="G97" s="74">
        <v>2.5000000000000001E-2</v>
      </c>
    </row>
    <row r="98" spans="2:9" ht="15.75" x14ac:dyDescent="0.25">
      <c r="B98" s="70">
        <v>44566</v>
      </c>
      <c r="C98" s="75">
        <v>3222</v>
      </c>
      <c r="D98" s="75">
        <v>705</v>
      </c>
      <c r="E98" s="77">
        <v>0.67</v>
      </c>
      <c r="F98" s="76">
        <v>35502</v>
      </c>
      <c r="G98" s="74">
        <v>9.0999999999999998E-2</v>
      </c>
    </row>
    <row r="99" spans="2:9" ht="15.75" x14ac:dyDescent="0.25">
      <c r="B99" s="70">
        <v>44572</v>
      </c>
      <c r="C99" s="75">
        <v>2319</v>
      </c>
      <c r="D99" s="75">
        <v>730</v>
      </c>
      <c r="E99" s="77">
        <v>0.69</v>
      </c>
      <c r="F99" s="76">
        <v>37497</v>
      </c>
      <c r="G99" s="74">
        <v>6.1844947595807664E-2</v>
      </c>
    </row>
    <row r="100" spans="2:9" ht="15.75" x14ac:dyDescent="0.25">
      <c r="B100" s="70">
        <v>44579</v>
      </c>
      <c r="C100" s="75">
        <v>1624</v>
      </c>
      <c r="D100" s="75">
        <v>750</v>
      </c>
      <c r="E100" s="77">
        <v>0.71</v>
      </c>
      <c r="F100" s="76">
        <v>38216</v>
      </c>
      <c r="G100" s="74">
        <v>4.2000000000000003E-2</v>
      </c>
    </row>
    <row r="101" spans="2:9" ht="15.75" x14ac:dyDescent="0.25">
      <c r="B101" s="70">
        <v>44586</v>
      </c>
      <c r="C101" s="75">
        <v>1291</v>
      </c>
      <c r="D101" s="75">
        <v>761</v>
      </c>
      <c r="E101" s="77">
        <v>0.72132701421800949</v>
      </c>
      <c r="F101" s="76">
        <v>39700</v>
      </c>
      <c r="G101" s="74">
        <v>3.2518891687657432E-2</v>
      </c>
    </row>
    <row r="102" spans="2:9" ht="15.75" x14ac:dyDescent="0.25">
      <c r="B102" s="70">
        <v>44593</v>
      </c>
      <c r="C102" s="75">
        <v>1098</v>
      </c>
      <c r="D102" s="75">
        <v>767</v>
      </c>
      <c r="E102" s="77">
        <v>0.73</v>
      </c>
      <c r="F102" s="76">
        <v>38714</v>
      </c>
      <c r="G102" s="74">
        <v>2.8000000000000001E-2</v>
      </c>
    </row>
    <row r="103" spans="2:9" ht="15.75" x14ac:dyDescent="0.25">
      <c r="B103" s="70">
        <v>44600</v>
      </c>
      <c r="C103" s="75">
        <v>1044</v>
      </c>
      <c r="D103" s="75">
        <v>722</v>
      </c>
      <c r="E103" s="77">
        <v>0.68306527909176917</v>
      </c>
      <c r="F103" s="76">
        <v>36728</v>
      </c>
      <c r="G103" s="74">
        <v>2.8425179699411891E-2</v>
      </c>
    </row>
    <row r="104" spans="2:9" ht="15.75" x14ac:dyDescent="0.25">
      <c r="B104" s="70">
        <v>44607</v>
      </c>
      <c r="C104" s="75">
        <v>1148</v>
      </c>
      <c r="D104" s="75">
        <v>730</v>
      </c>
      <c r="E104" s="77">
        <v>0.69128787878787878</v>
      </c>
      <c r="F104" s="76">
        <v>36949</v>
      </c>
      <c r="G104" s="74">
        <v>3.1069853040677692E-2</v>
      </c>
    </row>
    <row r="105" spans="2:9" ht="15.75" x14ac:dyDescent="0.25">
      <c r="B105" s="70">
        <v>44614</v>
      </c>
      <c r="C105" s="75">
        <v>1225</v>
      </c>
      <c r="D105" s="75">
        <v>727</v>
      </c>
      <c r="E105" s="77">
        <v>0.68779564806054871</v>
      </c>
      <c r="F105" s="76">
        <v>36794</v>
      </c>
      <c r="G105" s="74">
        <v>3.3293471761700277E-2</v>
      </c>
    </row>
    <row r="106" spans="2:9" ht="15.75" x14ac:dyDescent="0.25">
      <c r="B106" s="70">
        <v>44621</v>
      </c>
      <c r="C106" s="75">
        <v>1245</v>
      </c>
      <c r="D106" s="75">
        <v>739</v>
      </c>
      <c r="E106" s="77">
        <v>0.7</v>
      </c>
      <c r="F106" s="76">
        <v>37750</v>
      </c>
      <c r="G106" s="74">
        <v>3.3000000000000002E-2</v>
      </c>
    </row>
    <row r="107" spans="2:9" ht="15.75" x14ac:dyDescent="0.25">
      <c r="B107" s="70">
        <v>44628</v>
      </c>
      <c r="C107" s="75">
        <v>1476</v>
      </c>
      <c r="D107" s="75">
        <v>701</v>
      </c>
      <c r="E107" s="77">
        <v>0.66698382492863939</v>
      </c>
      <c r="F107" s="76">
        <v>35721</v>
      </c>
      <c r="G107" s="74">
        <v>4.1320231796422274E-2</v>
      </c>
    </row>
    <row r="108" spans="2:9" ht="15.75" x14ac:dyDescent="0.25">
      <c r="B108" s="70">
        <v>44635</v>
      </c>
      <c r="C108" s="75">
        <v>1984</v>
      </c>
      <c r="D108" s="75">
        <v>735</v>
      </c>
      <c r="E108" s="77">
        <v>0.69734345351043647</v>
      </c>
      <c r="F108" s="76">
        <v>37729</v>
      </c>
      <c r="G108" s="74">
        <v>5.2585544276286145E-2</v>
      </c>
    </row>
    <row r="109" spans="2:9" ht="15.75" x14ac:dyDescent="0.25">
      <c r="B109" s="70">
        <v>44642</v>
      </c>
      <c r="C109" s="75">
        <v>1933</v>
      </c>
      <c r="D109" s="75">
        <v>712</v>
      </c>
      <c r="E109" s="77">
        <v>0.67</v>
      </c>
      <c r="F109" s="76">
        <v>35996</v>
      </c>
      <c r="G109" s="74">
        <v>5.3999999999999999E-2</v>
      </c>
    </row>
    <row r="110" spans="2:9" ht="15.75" x14ac:dyDescent="0.25">
      <c r="B110" s="70">
        <v>44649</v>
      </c>
      <c r="C110" s="75">
        <v>1736</v>
      </c>
      <c r="D110" s="75">
        <v>703</v>
      </c>
      <c r="E110" s="77">
        <v>0.66666666666666663</v>
      </c>
      <c r="F110" s="76">
        <v>36100</v>
      </c>
      <c r="G110" s="74">
        <v>4.8085978616143152E-2</v>
      </c>
      <c r="I110" s="35"/>
    </row>
    <row r="111" spans="2:9" ht="15.75" x14ac:dyDescent="0.25">
      <c r="B111" s="70">
        <v>44656</v>
      </c>
      <c r="C111" s="75">
        <v>1382</v>
      </c>
      <c r="D111" s="75">
        <v>700</v>
      </c>
      <c r="E111" s="77">
        <v>0.66603235014272122</v>
      </c>
      <c r="F111" s="76">
        <v>35547</v>
      </c>
      <c r="G111" s="74">
        <v>3.8878105044026216E-2</v>
      </c>
    </row>
    <row r="112" spans="2:9" ht="15.75" x14ac:dyDescent="0.25">
      <c r="B112" s="70">
        <v>44663</v>
      </c>
      <c r="C112" s="75">
        <v>1107</v>
      </c>
      <c r="D112" s="75">
        <v>686</v>
      </c>
      <c r="E112" s="77">
        <v>0.65333333333333332</v>
      </c>
      <c r="F112" s="76">
        <v>35492</v>
      </c>
      <c r="G112" s="94">
        <v>3.119012735264285E-2</v>
      </c>
    </row>
    <row r="113" spans="2:7" ht="15.75" x14ac:dyDescent="0.25">
      <c r="B113" s="70">
        <v>44670</v>
      </c>
      <c r="C113" s="75">
        <v>829</v>
      </c>
      <c r="D113" s="75">
        <v>690</v>
      </c>
      <c r="E113" s="77">
        <v>0.66</v>
      </c>
      <c r="F113" s="76">
        <v>35615</v>
      </c>
      <c r="G113" s="94">
        <v>2.3E-2</v>
      </c>
    </row>
    <row r="114" spans="2:7" ht="15.75" x14ac:dyDescent="0.25">
      <c r="B114" s="70">
        <v>44677</v>
      </c>
      <c r="C114" s="75">
        <v>622</v>
      </c>
      <c r="D114" s="75">
        <v>696</v>
      </c>
      <c r="E114" s="77">
        <v>0.66</v>
      </c>
      <c r="F114" s="76">
        <v>36129</v>
      </c>
      <c r="G114" s="94">
        <v>1.7000000000000001E-2</v>
      </c>
    </row>
    <row r="115" spans="2:7" ht="15.75" x14ac:dyDescent="0.25">
      <c r="B115" s="70">
        <v>44684</v>
      </c>
      <c r="C115" s="75">
        <v>450</v>
      </c>
      <c r="D115" s="75">
        <v>663</v>
      </c>
      <c r="E115" s="77">
        <v>0.63203050524308868</v>
      </c>
      <c r="F115" s="76">
        <v>33879</v>
      </c>
      <c r="G115" s="94">
        <v>1.3282564420437439E-2</v>
      </c>
    </row>
    <row r="116" spans="2:7" ht="15.75" x14ac:dyDescent="0.25">
      <c r="B116" s="70">
        <v>44691</v>
      </c>
      <c r="C116" s="75">
        <v>344</v>
      </c>
      <c r="D116" s="75">
        <v>675</v>
      </c>
      <c r="E116" s="77">
        <v>0.64408396946564883</v>
      </c>
      <c r="F116" s="76">
        <v>34276</v>
      </c>
      <c r="G116" s="94">
        <v>1.0036176916793092E-2</v>
      </c>
    </row>
    <row r="117" spans="2:7" ht="15.75" x14ac:dyDescent="0.25">
      <c r="B117" s="70">
        <v>44698</v>
      </c>
      <c r="C117" s="75">
        <v>276</v>
      </c>
      <c r="D117" s="75">
        <v>691</v>
      </c>
      <c r="E117" s="77">
        <v>0.65809523809523807</v>
      </c>
      <c r="F117" s="76">
        <v>35419</v>
      </c>
      <c r="G117" s="94">
        <v>7.7924277929924618E-3</v>
      </c>
    </row>
    <row r="118" spans="2:7" ht="15.75" x14ac:dyDescent="0.25">
      <c r="B118" s="70">
        <v>44705</v>
      </c>
      <c r="C118" s="75">
        <v>252</v>
      </c>
      <c r="D118" s="75">
        <v>647</v>
      </c>
      <c r="E118" s="77">
        <v>0.61736641221374045</v>
      </c>
      <c r="F118" s="76">
        <v>32984</v>
      </c>
      <c r="G118" s="94">
        <v>7.6400679117147709E-3</v>
      </c>
    </row>
    <row r="119" spans="2:7" ht="15.75" x14ac:dyDescent="0.25">
      <c r="B119" s="70">
        <v>44712</v>
      </c>
      <c r="C119" s="75">
        <v>378</v>
      </c>
      <c r="D119" s="75">
        <v>679</v>
      </c>
      <c r="E119" s="77">
        <v>0.64728312678741662</v>
      </c>
      <c r="F119" s="76">
        <v>34762</v>
      </c>
      <c r="G119" s="94">
        <v>1.0873942811115585E-2</v>
      </c>
    </row>
    <row r="120" spans="2:7" ht="15.75" x14ac:dyDescent="0.25">
      <c r="B120" s="70">
        <v>44719</v>
      </c>
      <c r="C120" s="75">
        <v>480</v>
      </c>
      <c r="D120" s="75">
        <v>688</v>
      </c>
      <c r="E120" s="77">
        <v>0.65586272640610099</v>
      </c>
      <c r="F120" s="76">
        <v>35577</v>
      </c>
      <c r="G120" s="94">
        <v>1.3491862720296821E-2</v>
      </c>
    </row>
    <row r="121" spans="2:7" ht="15.75" x14ac:dyDescent="0.25">
      <c r="B121" s="70">
        <v>44726</v>
      </c>
      <c r="C121" s="75">
        <v>593</v>
      </c>
      <c r="D121" s="75">
        <v>687</v>
      </c>
      <c r="E121" s="77">
        <v>0.65553435114503822</v>
      </c>
      <c r="F121" s="76">
        <v>35215</v>
      </c>
      <c r="G121" s="94">
        <v>1.6839415022007666E-2</v>
      </c>
    </row>
    <row r="122" spans="2:7" ht="15.75" x14ac:dyDescent="0.25">
      <c r="B122" s="70">
        <v>44733</v>
      </c>
      <c r="C122" s="75">
        <v>712</v>
      </c>
      <c r="D122" s="75">
        <v>668</v>
      </c>
      <c r="E122" s="77">
        <v>0.63740458015267176</v>
      </c>
      <c r="F122" s="76">
        <v>34189</v>
      </c>
      <c r="G122" s="94">
        <v>2.0825411682119981E-2</v>
      </c>
    </row>
    <row r="123" spans="2:7" ht="15.75" x14ac:dyDescent="0.25">
      <c r="B123" s="70">
        <v>44740</v>
      </c>
      <c r="C123" s="75">
        <v>937</v>
      </c>
      <c r="D123" s="75">
        <v>692</v>
      </c>
      <c r="E123" s="77">
        <v>0.65967588179218306</v>
      </c>
      <c r="F123" s="76">
        <v>34841</v>
      </c>
      <c r="G123" s="94">
        <v>2.6893602365029707E-2</v>
      </c>
    </row>
    <row r="124" spans="2:7" ht="15.75" x14ac:dyDescent="0.25">
      <c r="B124" s="70">
        <v>44747</v>
      </c>
      <c r="C124" s="75">
        <v>912</v>
      </c>
      <c r="D124" s="75">
        <v>687</v>
      </c>
      <c r="E124" s="77">
        <v>0.65616045845272208</v>
      </c>
      <c r="F124" s="76">
        <v>36331</v>
      </c>
      <c r="G124" s="94">
        <v>2.5102529520244419E-2</v>
      </c>
    </row>
    <row r="125" spans="2:7" ht="15.75" x14ac:dyDescent="0.25">
      <c r="B125" s="70">
        <v>44754</v>
      </c>
      <c r="C125" s="75">
        <v>890</v>
      </c>
      <c r="D125" s="75">
        <v>649</v>
      </c>
      <c r="E125" s="77">
        <v>0.61986628462273163</v>
      </c>
      <c r="F125" s="76">
        <v>33359</v>
      </c>
      <c r="G125" s="94">
        <v>2.6679456818249948E-2</v>
      </c>
    </row>
    <row r="126" spans="2:7" ht="15.75" x14ac:dyDescent="0.25">
      <c r="B126" s="70">
        <v>44761</v>
      </c>
      <c r="C126" s="75">
        <v>849</v>
      </c>
      <c r="D126" s="75">
        <v>667</v>
      </c>
      <c r="E126" s="77">
        <v>0.63766730401529637</v>
      </c>
      <c r="F126" s="76">
        <v>35127</v>
      </c>
      <c r="G126" s="94">
        <v>2.41694423093347E-2</v>
      </c>
    </row>
    <row r="127" spans="2:7" ht="15.75" x14ac:dyDescent="0.25">
      <c r="B127" s="70">
        <v>44768</v>
      </c>
      <c r="C127" s="75">
        <v>547</v>
      </c>
      <c r="D127" s="75">
        <v>665</v>
      </c>
      <c r="E127" s="77">
        <v>0.63514804202483288</v>
      </c>
      <c r="F127" s="76">
        <v>34294</v>
      </c>
      <c r="G127" s="94">
        <v>1.5950312007931417E-2</v>
      </c>
    </row>
    <row r="128" spans="2:7" ht="15.75" x14ac:dyDescent="0.25">
      <c r="B128" s="70">
        <v>44775</v>
      </c>
      <c r="C128" s="75">
        <v>431</v>
      </c>
      <c r="D128" s="75">
        <v>667</v>
      </c>
      <c r="E128" s="77">
        <v>0.6370582617000955</v>
      </c>
      <c r="F128" s="76">
        <v>33846</v>
      </c>
      <c r="G128" s="94">
        <v>1.2734148791585416E-2</v>
      </c>
    </row>
    <row r="129" spans="2:7" ht="15.75" x14ac:dyDescent="0.25">
      <c r="B129" s="100">
        <v>44782</v>
      </c>
      <c r="C129" s="101">
        <v>356</v>
      </c>
      <c r="D129" s="101">
        <v>650</v>
      </c>
      <c r="E129" s="102">
        <v>0.62</v>
      </c>
      <c r="F129" s="103">
        <v>34067</v>
      </c>
      <c r="G129" s="104">
        <v>0.01</v>
      </c>
    </row>
    <row r="130" spans="2:7" ht="15.75" x14ac:dyDescent="0.25">
      <c r="B130" s="70">
        <v>44789</v>
      </c>
      <c r="C130" s="101">
        <v>322</v>
      </c>
      <c r="D130" s="101">
        <v>654</v>
      </c>
      <c r="E130" s="102">
        <v>0.62583732057416264</v>
      </c>
      <c r="F130" s="103">
        <v>34222</v>
      </c>
      <c r="G130" s="104">
        <v>9.4091520074805687E-3</v>
      </c>
    </row>
    <row r="131" spans="2:7" ht="15.75" x14ac:dyDescent="0.25">
      <c r="B131" s="100">
        <v>44796</v>
      </c>
      <c r="C131" s="101">
        <v>257</v>
      </c>
      <c r="D131" s="101">
        <v>667</v>
      </c>
      <c r="E131" s="102">
        <v>0.63766730401529637</v>
      </c>
      <c r="F131" s="103">
        <v>36391</v>
      </c>
      <c r="G131" s="104">
        <v>7.0621857052567943E-3</v>
      </c>
    </row>
    <row r="132" spans="2:7" ht="15.75" x14ac:dyDescent="0.25">
      <c r="B132" s="70">
        <v>44803</v>
      </c>
      <c r="C132" s="101">
        <v>275</v>
      </c>
      <c r="D132" s="101">
        <v>661</v>
      </c>
      <c r="E132" s="102">
        <v>0.6319311663479924</v>
      </c>
      <c r="F132" s="103">
        <v>34868</v>
      </c>
      <c r="G132" s="104">
        <v>7.8868876907192843E-3</v>
      </c>
    </row>
    <row r="133" spans="2:7" ht="15.75" x14ac:dyDescent="0.25">
      <c r="B133" s="100">
        <v>44810</v>
      </c>
      <c r="C133" s="101">
        <v>270</v>
      </c>
      <c r="D133" s="101">
        <v>651</v>
      </c>
      <c r="E133" s="102">
        <v>0.62356321839080464</v>
      </c>
      <c r="F133" s="103">
        <v>32941</v>
      </c>
      <c r="G133" s="104">
        <v>8.1964724811025777E-3</v>
      </c>
    </row>
    <row r="134" spans="2:7" ht="15.75" x14ac:dyDescent="0.25">
      <c r="B134" s="70">
        <v>44817</v>
      </c>
      <c r="C134" s="101">
        <v>216</v>
      </c>
      <c r="D134" s="101">
        <v>646</v>
      </c>
      <c r="E134" s="102">
        <v>0.61877394636015326</v>
      </c>
      <c r="F134" s="103">
        <v>33918</v>
      </c>
      <c r="G134" s="104">
        <v>6.3683000176897224E-3</v>
      </c>
    </row>
    <row r="135" spans="2:7" ht="15.75" x14ac:dyDescent="0.25">
      <c r="B135" s="100">
        <v>44824</v>
      </c>
      <c r="C135" s="101">
        <v>207</v>
      </c>
      <c r="D135" s="101">
        <v>671</v>
      </c>
      <c r="E135" s="102">
        <v>0.64272030651340994</v>
      </c>
      <c r="F135" s="103">
        <v>34024</v>
      </c>
      <c r="G135" s="104">
        <v>6.0839407477075004E-3</v>
      </c>
    </row>
    <row r="136" spans="2:7" ht="15.75" x14ac:dyDescent="0.25">
      <c r="B136" s="70">
        <v>44831</v>
      </c>
      <c r="C136" s="101">
        <v>258</v>
      </c>
      <c r="D136" s="101">
        <v>622</v>
      </c>
      <c r="E136" s="102">
        <v>0.59578544061302685</v>
      </c>
      <c r="F136" s="103">
        <v>32484</v>
      </c>
      <c r="G136" s="104">
        <v>7.9423716291097159E-3</v>
      </c>
    </row>
    <row r="137" spans="2:7" ht="15.75" x14ac:dyDescent="0.25">
      <c r="B137" s="100">
        <v>44838</v>
      </c>
      <c r="C137" s="101">
        <v>195</v>
      </c>
      <c r="D137" s="101">
        <v>613</v>
      </c>
      <c r="E137" s="102">
        <v>0.58716475095785436</v>
      </c>
      <c r="F137" s="103">
        <v>31678</v>
      </c>
      <c r="G137" s="104">
        <v>6.1556916471999495E-3</v>
      </c>
    </row>
    <row r="138" spans="2:7" ht="15.75" x14ac:dyDescent="0.25">
      <c r="B138" s="70">
        <v>44845</v>
      </c>
      <c r="C138" s="101">
        <v>223</v>
      </c>
      <c r="D138" s="101">
        <v>635</v>
      </c>
      <c r="E138" s="102">
        <v>0.60823754789272033</v>
      </c>
      <c r="F138" s="103">
        <v>33172</v>
      </c>
      <c r="G138" s="104">
        <v>6.7225370794646083E-3</v>
      </c>
    </row>
    <row r="139" spans="2:7" ht="15.75" x14ac:dyDescent="0.25">
      <c r="B139" s="100">
        <v>44852</v>
      </c>
      <c r="C139" s="101">
        <v>222</v>
      </c>
      <c r="D139" s="101">
        <v>625</v>
      </c>
      <c r="E139" s="102">
        <v>0.59865900383141768</v>
      </c>
      <c r="F139" s="103">
        <v>32653</v>
      </c>
      <c r="G139" s="104">
        <v>6.798762747680152E-3</v>
      </c>
    </row>
    <row r="140" spans="2:7" ht="15.75" x14ac:dyDescent="0.25">
      <c r="B140" s="70">
        <v>44859</v>
      </c>
      <c r="C140" s="101">
        <v>257</v>
      </c>
      <c r="D140" s="101">
        <v>633</v>
      </c>
      <c r="E140" s="102">
        <v>0.60632183908045978</v>
      </c>
      <c r="F140" s="103">
        <v>32365</v>
      </c>
      <c r="G140" s="104">
        <v>7.9406766568824345E-3</v>
      </c>
    </row>
    <row r="141" spans="2:7" ht="15.75" x14ac:dyDescent="0.25">
      <c r="B141" s="100">
        <v>44866</v>
      </c>
      <c r="C141" s="101">
        <v>245</v>
      </c>
      <c r="D141" s="101">
        <v>650</v>
      </c>
      <c r="E141" s="102">
        <v>0.62260536398467436</v>
      </c>
      <c r="F141" s="103">
        <v>33637</v>
      </c>
      <c r="G141" s="104">
        <v>7.2836459850759584E-3</v>
      </c>
    </row>
    <row r="142" spans="2:7" ht="15.75" x14ac:dyDescent="0.25">
      <c r="B142" s="70">
        <v>44873</v>
      </c>
      <c r="C142" s="101">
        <v>232</v>
      </c>
      <c r="D142" s="101">
        <v>664</v>
      </c>
      <c r="E142" s="102">
        <v>0.63723608445297508</v>
      </c>
      <c r="F142" s="103">
        <v>34518</v>
      </c>
      <c r="G142" s="104">
        <v>6.7211310041137961E-3</v>
      </c>
    </row>
    <row r="143" spans="2:7" ht="15.75" x14ac:dyDescent="0.25">
      <c r="B143" s="100">
        <v>44880</v>
      </c>
      <c r="C143" s="101">
        <v>242</v>
      </c>
      <c r="D143" s="101">
        <v>657</v>
      </c>
      <c r="E143" s="102">
        <v>0.63051823416506714</v>
      </c>
      <c r="F143" s="103">
        <v>34435</v>
      </c>
      <c r="G143" s="104">
        <v>7.0277334107739222E-3</v>
      </c>
    </row>
    <row r="144" spans="2:7" ht="15.75" x14ac:dyDescent="0.25">
      <c r="B144" s="70">
        <v>44887</v>
      </c>
      <c r="C144" s="101">
        <v>245</v>
      </c>
      <c r="D144" s="101">
        <v>684</v>
      </c>
      <c r="E144" s="102">
        <v>0.65642994241842612</v>
      </c>
      <c r="F144" s="103">
        <v>36038</v>
      </c>
      <c r="G144" s="104">
        <v>6.7983794883178864E-3</v>
      </c>
    </row>
    <row r="145" spans="2:7" ht="15.75" x14ac:dyDescent="0.25">
      <c r="B145" s="70">
        <v>44894</v>
      </c>
      <c r="C145" s="101">
        <v>250</v>
      </c>
      <c r="D145" s="101">
        <v>628</v>
      </c>
      <c r="E145" s="102">
        <v>0.60326609029779055</v>
      </c>
      <c r="F145" s="103">
        <v>32392</v>
      </c>
      <c r="G145" s="104">
        <v>7.7179550506297854E-3</v>
      </c>
    </row>
    <row r="146" spans="2:7" ht="15.75" x14ac:dyDescent="0.25">
      <c r="B146" s="70" t="s">
        <v>205</v>
      </c>
      <c r="C146" s="101">
        <v>181</v>
      </c>
      <c r="D146" s="101">
        <v>594</v>
      </c>
      <c r="E146" s="102">
        <v>0.57115384615384612</v>
      </c>
      <c r="F146" s="103">
        <v>30985</v>
      </c>
      <c r="G146" s="104">
        <v>5.9042275574112731E-3</v>
      </c>
    </row>
    <row r="147" spans="2:7" ht="15.75" x14ac:dyDescent="0.25">
      <c r="B147" s="70">
        <v>44908</v>
      </c>
      <c r="C147" s="101">
        <v>257</v>
      </c>
      <c r="D147" s="101">
        <v>598</v>
      </c>
      <c r="E147" s="102">
        <v>0.57499999999999996</v>
      </c>
      <c r="F147" s="103">
        <v>30985</v>
      </c>
      <c r="G147" s="104">
        <v>8.2943359690172656E-3</v>
      </c>
    </row>
    <row r="148" spans="2:7" ht="15.75" x14ac:dyDescent="0.25">
      <c r="B148" s="70">
        <v>44915</v>
      </c>
      <c r="C148" s="101">
        <v>283</v>
      </c>
      <c r="D148" s="101">
        <v>607</v>
      </c>
      <c r="E148" s="102">
        <v>0.58421559191530315</v>
      </c>
      <c r="F148" s="103">
        <v>30570</v>
      </c>
      <c r="G148" s="104">
        <v>9.257441936539091E-3</v>
      </c>
    </row>
    <row r="149" spans="2:7" ht="15.75" x14ac:dyDescent="0.25">
      <c r="B149" s="70">
        <v>44922</v>
      </c>
      <c r="C149" s="101">
        <v>55</v>
      </c>
      <c r="D149" s="101">
        <v>107</v>
      </c>
      <c r="E149" s="102">
        <v>0.10298363811357074</v>
      </c>
      <c r="F149" s="103">
        <v>5338</v>
      </c>
      <c r="G149" s="104">
        <v>1.0303484451105283E-2</v>
      </c>
    </row>
    <row r="150" spans="2:7" ht="15.75" x14ac:dyDescent="0.25">
      <c r="B150" s="70">
        <v>44929</v>
      </c>
      <c r="C150" s="101">
        <v>127</v>
      </c>
      <c r="D150" s="101">
        <v>208</v>
      </c>
      <c r="E150" s="102">
        <v>0.20019249278152068</v>
      </c>
      <c r="F150" s="103">
        <v>10112</v>
      </c>
      <c r="G150" s="104">
        <v>1.2559335443037974E-2</v>
      </c>
    </row>
    <row r="151" spans="2:7" ht="15.75" x14ac:dyDescent="0.25">
      <c r="B151" s="70">
        <v>44936</v>
      </c>
      <c r="C151" s="101">
        <v>246</v>
      </c>
      <c r="D151" s="101">
        <v>585</v>
      </c>
      <c r="E151" s="102">
        <v>0.56576402321083175</v>
      </c>
      <c r="F151" s="103">
        <v>29819</v>
      </c>
      <c r="G151" s="104">
        <v>8.2497736342600353E-3</v>
      </c>
    </row>
    <row r="152" spans="2:7" ht="15.75" x14ac:dyDescent="0.25">
      <c r="B152" s="70">
        <v>44943</v>
      </c>
      <c r="C152" s="101">
        <v>172</v>
      </c>
      <c r="D152" s="101">
        <v>589</v>
      </c>
      <c r="E152" s="102">
        <v>0.56963249516441006</v>
      </c>
      <c r="F152" s="103">
        <v>30474</v>
      </c>
      <c r="G152" s="104">
        <v>5.644155673689046E-3</v>
      </c>
    </row>
    <row r="153" spans="2:7" ht="15.75" x14ac:dyDescent="0.25">
      <c r="B153" s="70">
        <v>44950</v>
      </c>
      <c r="C153" s="101">
        <v>106</v>
      </c>
      <c r="D153" s="101">
        <v>630</v>
      </c>
      <c r="E153" s="102">
        <v>0.60987415295256531</v>
      </c>
      <c r="F153" s="103">
        <v>32928</v>
      </c>
      <c r="G153" s="104">
        <v>3.2191448007774536E-3</v>
      </c>
    </row>
    <row r="154" spans="2:7" ht="15.75" x14ac:dyDescent="0.25">
      <c r="B154" s="70">
        <v>44957</v>
      </c>
      <c r="C154" s="101">
        <v>104</v>
      </c>
      <c r="D154" s="101">
        <v>603</v>
      </c>
      <c r="E154" s="102">
        <v>0.5831721470019342</v>
      </c>
      <c r="F154" s="103">
        <v>30534</v>
      </c>
      <c r="G154" s="104">
        <v>3.4060391694504485E-3</v>
      </c>
    </row>
    <row r="155" spans="2:7" ht="15.75" x14ac:dyDescent="0.25">
      <c r="B155" s="70">
        <v>44964</v>
      </c>
      <c r="C155" s="101">
        <v>171</v>
      </c>
      <c r="D155" s="101">
        <v>624</v>
      </c>
      <c r="E155" s="102">
        <v>0.60231660231660233</v>
      </c>
      <c r="F155" s="103">
        <v>33078</v>
      </c>
      <c r="G155" s="104">
        <v>5.1695991293306733E-3</v>
      </c>
    </row>
    <row r="156" spans="2:7" ht="15.75" x14ac:dyDescent="0.25">
      <c r="B156" s="70">
        <v>44971</v>
      </c>
      <c r="C156" s="101">
        <v>209</v>
      </c>
      <c r="D156" s="101">
        <v>641</v>
      </c>
      <c r="E156" s="102">
        <v>0.61872586872586877</v>
      </c>
      <c r="F156" s="103">
        <v>33743</v>
      </c>
      <c r="G156" s="104">
        <v>6.1938772486145278E-3</v>
      </c>
    </row>
    <row r="157" spans="2:7" ht="15.75" x14ac:dyDescent="0.25">
      <c r="B157" s="70">
        <v>44978</v>
      </c>
      <c r="C157" s="101">
        <v>208</v>
      </c>
      <c r="D157" s="101">
        <v>643</v>
      </c>
      <c r="E157" s="102">
        <v>0.62065637065637069</v>
      </c>
      <c r="F157" s="103">
        <v>33500</v>
      </c>
      <c r="G157" s="104">
        <v>6.2089552238805967E-3</v>
      </c>
    </row>
    <row r="158" spans="2:7" ht="15.75" x14ac:dyDescent="0.25">
      <c r="B158" s="70">
        <v>44985</v>
      </c>
      <c r="C158" s="101">
        <v>209</v>
      </c>
      <c r="D158" s="101">
        <v>649</v>
      </c>
      <c r="E158" s="102">
        <v>0.62644787644787647</v>
      </c>
      <c r="F158" s="103">
        <v>33575</v>
      </c>
      <c r="G158" s="104">
        <v>6.2248696947133286E-3</v>
      </c>
    </row>
    <row r="159" spans="2:7" ht="15.75" x14ac:dyDescent="0.25">
      <c r="B159" s="70">
        <v>44992</v>
      </c>
      <c r="C159" s="101">
        <v>216</v>
      </c>
      <c r="D159" s="101">
        <v>649</v>
      </c>
      <c r="E159" s="102">
        <v>0.6294859359844811</v>
      </c>
      <c r="F159" s="103">
        <v>33071</v>
      </c>
      <c r="G159" s="104">
        <v>6.5314021348008827E-3</v>
      </c>
    </row>
    <row r="160" spans="2:7" ht="15.75" x14ac:dyDescent="0.25">
      <c r="B160" s="70">
        <v>44999</v>
      </c>
      <c r="C160" s="101">
        <v>280</v>
      </c>
      <c r="D160" s="101">
        <v>673</v>
      </c>
      <c r="E160" s="102">
        <v>0.6483622350674374</v>
      </c>
      <c r="F160" s="103">
        <v>35191</v>
      </c>
      <c r="G160" s="104">
        <v>7.9565798073371035E-3</v>
      </c>
    </row>
    <row r="161" spans="2:7" ht="15.75" x14ac:dyDescent="0.25">
      <c r="B161" s="70">
        <v>45006</v>
      </c>
      <c r="C161" s="101">
        <v>319</v>
      </c>
      <c r="D161" s="101">
        <v>672</v>
      </c>
      <c r="E161" s="102">
        <v>0.64739884393063585</v>
      </c>
      <c r="F161" s="103">
        <v>35803</v>
      </c>
      <c r="G161" s="104">
        <v>8.9098678881657963E-3</v>
      </c>
    </row>
    <row r="162" spans="2:7" ht="15.75" x14ac:dyDescent="0.25">
      <c r="B162" s="70">
        <v>45013</v>
      </c>
      <c r="C162" s="101">
        <v>267</v>
      </c>
      <c r="D162" s="101">
        <v>656</v>
      </c>
      <c r="E162" s="102">
        <v>0.63198458574181116</v>
      </c>
      <c r="F162" s="103">
        <v>34135</v>
      </c>
      <c r="G162" s="104">
        <v>7.8218836970851031E-3</v>
      </c>
    </row>
    <row r="163" spans="2:7" ht="15.75" x14ac:dyDescent="0.25">
      <c r="B163" s="70">
        <v>45020</v>
      </c>
      <c r="C163" s="101">
        <v>206</v>
      </c>
      <c r="D163" s="101">
        <v>636</v>
      </c>
      <c r="E163" s="102">
        <v>0.61389961389961389</v>
      </c>
      <c r="F163" s="103">
        <v>33528</v>
      </c>
      <c r="G163" s="104">
        <v>6.1441183488427581E-3</v>
      </c>
    </row>
    <row r="164" spans="2:7" ht="15.75" x14ac:dyDescent="0.25">
      <c r="B164" s="70">
        <v>45027</v>
      </c>
      <c r="C164" s="101">
        <v>196</v>
      </c>
      <c r="D164" s="101">
        <v>658</v>
      </c>
      <c r="E164" s="102">
        <v>0.63513513513513509</v>
      </c>
      <c r="F164" s="103">
        <v>34535</v>
      </c>
      <c r="G164" s="104">
        <v>5.6754017663240191E-3</v>
      </c>
    </row>
    <row r="165" spans="2:7" ht="15.75" x14ac:dyDescent="0.25">
      <c r="B165" s="70">
        <v>45034</v>
      </c>
      <c r="C165" s="101">
        <v>140</v>
      </c>
      <c r="D165" s="101">
        <v>649</v>
      </c>
      <c r="E165" s="102">
        <v>0.62584378013500486</v>
      </c>
      <c r="F165" s="103">
        <v>33677</v>
      </c>
      <c r="G165" s="104">
        <v>4.1571398877572234E-3</v>
      </c>
    </row>
    <row r="166" spans="2:7" ht="15.75" x14ac:dyDescent="0.25">
      <c r="B166" s="70">
        <v>45041</v>
      </c>
      <c r="C166" s="101">
        <v>79</v>
      </c>
      <c r="D166" s="101">
        <v>648</v>
      </c>
      <c r="E166" s="102">
        <v>0.62487945998071359</v>
      </c>
      <c r="F166" s="103">
        <v>33790</v>
      </c>
      <c r="G166" s="104">
        <v>2.337969813554306E-3</v>
      </c>
    </row>
    <row r="167" spans="2:7" ht="15.75" x14ac:dyDescent="0.25">
      <c r="B167" s="70">
        <v>45048</v>
      </c>
      <c r="C167" s="101">
        <v>77</v>
      </c>
      <c r="D167" s="101">
        <v>650</v>
      </c>
      <c r="E167" s="102">
        <v>0.63168124392614189</v>
      </c>
      <c r="F167" s="103">
        <v>34655</v>
      </c>
      <c r="G167" s="104">
        <v>2.2219016015005049E-3</v>
      </c>
    </row>
    <row r="168" spans="2:7" ht="15.75" x14ac:dyDescent="0.25">
      <c r="B168" s="70">
        <v>45055</v>
      </c>
      <c r="C168" s="101">
        <v>65</v>
      </c>
      <c r="D168" s="101">
        <v>636</v>
      </c>
      <c r="E168" s="102">
        <v>0.61807580174927113</v>
      </c>
      <c r="F168" s="103">
        <v>34322</v>
      </c>
      <c r="G168" s="104">
        <v>1.8938290309422528E-3</v>
      </c>
    </row>
    <row r="169" spans="2:7" ht="15.75" x14ac:dyDescent="0.25">
      <c r="B169" s="70">
        <v>45062</v>
      </c>
      <c r="C169" s="101">
        <v>59</v>
      </c>
      <c r="D169" s="101">
        <v>657</v>
      </c>
      <c r="E169" s="102">
        <v>0.6353965183752418</v>
      </c>
      <c r="F169" s="103">
        <v>34436</v>
      </c>
      <c r="G169" s="104">
        <v>1.7133232663491694E-3</v>
      </c>
    </row>
    <row r="170" spans="2:7" ht="15.75" x14ac:dyDescent="0.25">
      <c r="B170" s="70">
        <v>45069</v>
      </c>
      <c r="C170" s="101">
        <v>61</v>
      </c>
      <c r="D170" s="101">
        <v>663</v>
      </c>
      <c r="E170" s="102">
        <v>0.64119922630560933</v>
      </c>
      <c r="F170" s="103">
        <v>34330</v>
      </c>
      <c r="G170" s="104">
        <v>1.7768715409263035E-3</v>
      </c>
    </row>
    <row r="171" spans="2:7" ht="15.75" x14ac:dyDescent="0.25">
      <c r="B171" s="70">
        <v>45076</v>
      </c>
      <c r="C171" s="101">
        <v>58</v>
      </c>
      <c r="D171" s="101">
        <v>654</v>
      </c>
      <c r="E171" s="102">
        <v>0.63249516441005804</v>
      </c>
      <c r="F171" s="103">
        <v>34305</v>
      </c>
      <c r="G171" s="104">
        <v>1.6907156391196619E-3</v>
      </c>
    </row>
    <row r="172" spans="2:7" ht="15.75" x14ac:dyDescent="0.25">
      <c r="B172" s="70">
        <v>45083</v>
      </c>
      <c r="C172" s="101">
        <v>42</v>
      </c>
      <c r="D172" s="101">
        <v>649</v>
      </c>
      <c r="E172" s="102">
        <v>0.63193768257059402</v>
      </c>
      <c r="F172" s="103">
        <v>35019</v>
      </c>
      <c r="G172" s="104">
        <v>1.1993489248693567E-3</v>
      </c>
    </row>
    <row r="173" spans="2:7" ht="15.75" x14ac:dyDescent="0.25">
      <c r="B173" s="70">
        <v>45090</v>
      </c>
      <c r="C173" s="101">
        <v>51</v>
      </c>
      <c r="D173" s="101">
        <v>634</v>
      </c>
      <c r="E173" s="102">
        <v>0.61733203505355405</v>
      </c>
      <c r="F173" s="103">
        <v>34075</v>
      </c>
      <c r="G173" s="104">
        <v>1.4966984592809979E-3</v>
      </c>
    </row>
    <row r="174" spans="2:7" ht="15.75" x14ac:dyDescent="0.25">
      <c r="B174" s="70">
        <v>45097</v>
      </c>
      <c r="C174" s="101">
        <v>38</v>
      </c>
      <c r="D174" s="101">
        <v>633</v>
      </c>
      <c r="E174" s="102">
        <v>0.61635832521908474</v>
      </c>
      <c r="F174" s="103">
        <v>33879</v>
      </c>
      <c r="G174" s="104">
        <v>1.1216387732813837E-3</v>
      </c>
    </row>
    <row r="175" spans="2:7" ht="15.75" x14ac:dyDescent="0.25">
      <c r="B175" s="70">
        <v>45104</v>
      </c>
      <c r="C175" s="101">
        <v>32</v>
      </c>
      <c r="D175" s="101">
        <v>669</v>
      </c>
      <c r="E175" s="102">
        <v>0.65141187925998056</v>
      </c>
      <c r="F175" s="103">
        <v>35676</v>
      </c>
      <c r="G175" s="104">
        <v>8.9696154277385358E-4</v>
      </c>
    </row>
    <row r="176" spans="2:7" ht="15.75" x14ac:dyDescent="0.25">
      <c r="B176" s="70">
        <v>45111</v>
      </c>
      <c r="C176" s="101">
        <v>28</v>
      </c>
      <c r="D176" s="101">
        <v>639</v>
      </c>
      <c r="E176" s="102">
        <v>0.62220058422590063</v>
      </c>
      <c r="F176" s="103">
        <v>34424</v>
      </c>
      <c r="G176" s="104">
        <v>8.1338600976063212E-4</v>
      </c>
    </row>
    <row r="177" spans="2:7" ht="15.75" x14ac:dyDescent="0.25">
      <c r="B177" s="70">
        <v>45118</v>
      </c>
      <c r="C177" s="101">
        <v>37</v>
      </c>
      <c r="D177" s="101">
        <v>636</v>
      </c>
      <c r="E177" s="102">
        <v>0.62352941176470589</v>
      </c>
      <c r="F177" s="103">
        <v>33864</v>
      </c>
      <c r="G177" s="104">
        <v>1.0926057169855894E-3</v>
      </c>
    </row>
    <row r="178" spans="2:7" ht="15.75" x14ac:dyDescent="0.25">
      <c r="B178" s="70">
        <v>45125</v>
      </c>
      <c r="C178" s="101">
        <v>38</v>
      </c>
      <c r="D178" s="101">
        <v>642</v>
      </c>
      <c r="E178" s="102">
        <v>0.62941176470588234</v>
      </c>
      <c r="F178" s="103">
        <v>34094</v>
      </c>
      <c r="G178" s="104">
        <v>1.1145656127177802E-3</v>
      </c>
    </row>
    <row r="179" spans="2:7" ht="15.75" x14ac:dyDescent="0.25">
      <c r="B179" s="70">
        <v>45132</v>
      </c>
      <c r="C179" s="75">
        <v>47</v>
      </c>
      <c r="D179" s="75">
        <v>635</v>
      </c>
      <c r="E179" s="114">
        <v>0.62254901960784315</v>
      </c>
      <c r="F179" s="76">
        <v>34045</v>
      </c>
      <c r="G179" s="74">
        <v>1.3805257747099427E-3</v>
      </c>
    </row>
    <row r="180" spans="2:7" ht="15.75" x14ac:dyDescent="0.25">
      <c r="B180" s="70">
        <v>45139</v>
      </c>
      <c r="C180" s="75">
        <v>61</v>
      </c>
      <c r="D180" s="75">
        <v>657</v>
      </c>
      <c r="E180" s="114">
        <v>0.6391050583657587</v>
      </c>
      <c r="F180" s="76">
        <v>35025</v>
      </c>
      <c r="G180" s="74">
        <v>1.7416131334760884E-3</v>
      </c>
    </row>
    <row r="181" spans="2:7" ht="15.75" x14ac:dyDescent="0.25">
      <c r="B181" s="70">
        <v>45146</v>
      </c>
      <c r="C181" s="75">
        <v>96</v>
      </c>
      <c r="D181" s="75">
        <v>632</v>
      </c>
      <c r="E181" s="114">
        <v>0.61658536585365853</v>
      </c>
      <c r="F181" s="76">
        <v>33979</v>
      </c>
      <c r="G181" s="74">
        <v>2.8252744342093647E-3</v>
      </c>
    </row>
    <row r="182" spans="2:7" ht="15" customHeight="1" x14ac:dyDescent="0.25">
      <c r="B182" s="70">
        <v>45153</v>
      </c>
      <c r="C182" s="75">
        <v>108</v>
      </c>
      <c r="D182" s="75">
        <v>618</v>
      </c>
      <c r="E182" s="114">
        <v>0.60175267770204477</v>
      </c>
      <c r="F182" s="76">
        <v>32966</v>
      </c>
      <c r="G182" s="74">
        <v>3.2761026512164049E-3</v>
      </c>
    </row>
    <row r="183" spans="2:7" ht="15" customHeight="1" x14ac:dyDescent="0.25">
      <c r="B183" s="70">
        <v>45160</v>
      </c>
      <c r="C183" s="75">
        <v>89</v>
      </c>
      <c r="D183" s="75">
        <v>658</v>
      </c>
      <c r="E183" s="114">
        <v>0.64070107108081786</v>
      </c>
      <c r="F183" s="76">
        <v>35317</v>
      </c>
      <c r="G183" s="74">
        <v>2.5200328453719172E-3</v>
      </c>
    </row>
    <row r="184" spans="2:7" ht="15" customHeight="1" x14ac:dyDescent="0.25">
      <c r="B184" s="70">
        <v>45167</v>
      </c>
      <c r="C184" s="75">
        <v>101</v>
      </c>
      <c r="D184" s="75">
        <v>638</v>
      </c>
      <c r="E184" s="114">
        <v>0.62122687439143132</v>
      </c>
      <c r="F184" s="75">
        <v>34606</v>
      </c>
      <c r="G184" s="116">
        <v>2.9185690342715138E-3</v>
      </c>
    </row>
    <row r="185" spans="2:7" ht="15" customHeight="1" x14ac:dyDescent="0.25">
      <c r="B185" s="70">
        <v>45174</v>
      </c>
      <c r="C185" s="75">
        <v>111</v>
      </c>
      <c r="D185" s="75">
        <v>643</v>
      </c>
      <c r="E185" s="114">
        <v>0.62731707317073171</v>
      </c>
      <c r="F185" s="75">
        <v>35108</v>
      </c>
      <c r="G185" s="116">
        <v>3.1616725532642134E-3</v>
      </c>
    </row>
    <row r="186" spans="2:7" ht="15" customHeight="1" x14ac:dyDescent="0.25">
      <c r="B186" s="70">
        <v>45181</v>
      </c>
      <c r="C186" s="75">
        <v>96</v>
      </c>
      <c r="D186" s="75">
        <v>642</v>
      </c>
      <c r="E186" s="114">
        <v>0.62512171372930869</v>
      </c>
      <c r="F186" s="75">
        <v>34336</v>
      </c>
      <c r="G186" s="116">
        <v>2.7958993476234857E-3</v>
      </c>
    </row>
    <row r="187" spans="2:7" ht="15" customHeight="1" x14ac:dyDescent="0.25">
      <c r="B187" s="70">
        <v>45188</v>
      </c>
      <c r="C187" s="75">
        <v>97</v>
      </c>
      <c r="D187" s="75">
        <v>646</v>
      </c>
      <c r="E187" s="114">
        <v>0.62901655306718596</v>
      </c>
      <c r="F187" s="75">
        <v>35079</v>
      </c>
      <c r="G187" s="116">
        <v>2.7651871490065282E-3</v>
      </c>
    </row>
    <row r="188" spans="2:7" ht="15" customHeight="1" x14ac:dyDescent="0.25">
      <c r="B188" s="70">
        <v>45195</v>
      </c>
      <c r="C188" s="75">
        <v>79</v>
      </c>
      <c r="D188" s="75">
        <v>662</v>
      </c>
      <c r="E188" s="114">
        <v>0.64459591041869524</v>
      </c>
      <c r="F188" s="75">
        <v>35687</v>
      </c>
      <c r="G188" s="116">
        <v>2.213691260122734E-3</v>
      </c>
    </row>
    <row r="189" spans="2:7" ht="15" customHeight="1" x14ac:dyDescent="0.25">
      <c r="B189" s="70">
        <v>45202</v>
      </c>
      <c r="C189" s="75">
        <v>86</v>
      </c>
      <c r="D189" s="75">
        <v>656</v>
      </c>
      <c r="E189" s="114">
        <v>0.640625</v>
      </c>
      <c r="F189" s="75">
        <v>34586</v>
      </c>
      <c r="G189" s="116">
        <v>2.486555253570809E-3</v>
      </c>
    </row>
    <row r="190" spans="2:7" ht="15" customHeight="1" x14ac:dyDescent="0.25">
      <c r="B190" s="70">
        <v>45209</v>
      </c>
      <c r="C190" s="75">
        <v>71</v>
      </c>
      <c r="D190" s="75">
        <v>634</v>
      </c>
      <c r="E190" s="114">
        <v>0.619140625</v>
      </c>
      <c r="F190" s="75">
        <v>34365</v>
      </c>
      <c r="G190" s="116">
        <v>2.0660555798050341E-3</v>
      </c>
    </row>
    <row r="191" spans="2:7" ht="15" customHeight="1" x14ac:dyDescent="0.25">
      <c r="B191" s="70">
        <v>45216</v>
      </c>
      <c r="C191" s="75">
        <v>48</v>
      </c>
      <c r="D191" s="75">
        <v>639</v>
      </c>
      <c r="E191" s="114">
        <v>0.6228070175438597</v>
      </c>
      <c r="F191" s="75">
        <v>34711</v>
      </c>
      <c r="G191" s="116">
        <v>1.3828469361297571E-3</v>
      </c>
    </row>
    <row r="192" spans="2:7" ht="15" customHeight="1" x14ac:dyDescent="0.25">
      <c r="B192" s="70">
        <v>45223</v>
      </c>
      <c r="C192" s="75">
        <v>59</v>
      </c>
      <c r="D192" s="75">
        <v>628</v>
      </c>
      <c r="E192" s="114">
        <v>0.61148977604673804</v>
      </c>
      <c r="F192" s="75">
        <v>32901</v>
      </c>
      <c r="G192" s="116">
        <v>1.7932585635694965E-3</v>
      </c>
    </row>
    <row r="193" spans="2:7" ht="15" customHeight="1" x14ac:dyDescent="0.25">
      <c r="B193" s="70">
        <v>45230</v>
      </c>
      <c r="C193" s="75">
        <v>46</v>
      </c>
      <c r="D193" s="75">
        <v>644</v>
      </c>
      <c r="E193" s="114">
        <v>0.62706913339824732</v>
      </c>
      <c r="F193" s="75">
        <v>34464</v>
      </c>
      <c r="G193" s="116">
        <v>1.3347260909935005E-3</v>
      </c>
    </row>
    <row r="194" spans="2:7" ht="15" customHeight="1" x14ac:dyDescent="0.25">
      <c r="B194" s="70">
        <v>45237</v>
      </c>
      <c r="C194" s="75">
        <v>57</v>
      </c>
      <c r="D194" s="75">
        <v>646</v>
      </c>
      <c r="E194" s="114">
        <v>0.63024390243902439</v>
      </c>
      <c r="F194" s="75">
        <v>34229</v>
      </c>
      <c r="G194" s="116">
        <v>1.665254608665167E-3</v>
      </c>
    </row>
    <row r="195" spans="2:7" ht="15" customHeight="1" x14ac:dyDescent="0.25">
      <c r="B195" s="70">
        <v>45244</v>
      </c>
      <c r="C195" s="75">
        <v>61</v>
      </c>
      <c r="D195" s="75">
        <v>629</v>
      </c>
      <c r="E195" s="114">
        <v>0.61246348588120736</v>
      </c>
      <c r="F195" s="75">
        <v>33453</v>
      </c>
      <c r="G195" s="116">
        <v>1.8234538008549308E-3</v>
      </c>
    </row>
    <row r="196" spans="2:7" ht="15" customHeight="1" x14ac:dyDescent="0.25">
      <c r="B196" s="70">
        <v>45251</v>
      </c>
      <c r="C196" s="75">
        <v>100</v>
      </c>
      <c r="D196" s="75">
        <v>638</v>
      </c>
      <c r="E196" s="114">
        <v>0.62122687439143132</v>
      </c>
      <c r="F196" s="75">
        <v>34267</v>
      </c>
      <c r="G196" s="116">
        <v>2.9182595500043774E-3</v>
      </c>
    </row>
    <row r="197" spans="2:7" ht="15" customHeight="1" x14ac:dyDescent="0.25">
      <c r="B197" s="70">
        <v>45258</v>
      </c>
      <c r="C197" s="75">
        <v>46</v>
      </c>
      <c r="D197" s="75">
        <v>609</v>
      </c>
      <c r="E197" s="114">
        <v>0.59298928919182081</v>
      </c>
      <c r="F197" s="75">
        <v>32696</v>
      </c>
      <c r="G197" s="116">
        <v>1.4068999265965255E-3</v>
      </c>
    </row>
    <row r="198" spans="2:7" ht="15" customHeight="1" x14ac:dyDescent="0.25">
      <c r="B198" s="70">
        <v>45265</v>
      </c>
      <c r="C198" s="75">
        <v>50</v>
      </c>
      <c r="D198" s="75">
        <v>666</v>
      </c>
      <c r="E198" s="114">
        <v>0.64975609756097563</v>
      </c>
      <c r="F198" s="75">
        <v>35909</v>
      </c>
      <c r="G198" s="116">
        <v>1.392408588376173E-3</v>
      </c>
    </row>
    <row r="199" spans="2:7" ht="15" customHeight="1" x14ac:dyDescent="0.25">
      <c r="B199" s="70">
        <v>45272</v>
      </c>
      <c r="C199" s="75">
        <v>49</v>
      </c>
      <c r="D199" s="75">
        <v>628</v>
      </c>
      <c r="E199" s="114">
        <v>0.61208576998050679</v>
      </c>
      <c r="F199" s="75">
        <v>33626</v>
      </c>
      <c r="G199" s="116">
        <v>1.4572057336584786E-3</v>
      </c>
    </row>
    <row r="200" spans="2:7" ht="15" customHeight="1" x14ac:dyDescent="0.25">
      <c r="B200" s="70">
        <v>45279</v>
      </c>
      <c r="C200" s="75">
        <v>54</v>
      </c>
      <c r="D200" s="75">
        <v>612</v>
      </c>
      <c r="E200" s="114">
        <v>0.59649122807017541</v>
      </c>
      <c r="F200" s="75">
        <v>31636</v>
      </c>
      <c r="G200" s="116">
        <v>1.7069161714502465E-3</v>
      </c>
    </row>
    <row r="201" spans="2:7" ht="15" customHeight="1" x14ac:dyDescent="0.25">
      <c r="B201" s="70">
        <v>45286</v>
      </c>
      <c r="C201" s="75">
        <v>14</v>
      </c>
      <c r="D201" s="75">
        <v>149</v>
      </c>
      <c r="E201" s="114">
        <v>0.14650934119960668</v>
      </c>
      <c r="F201" s="75">
        <v>7631</v>
      </c>
      <c r="G201" s="116">
        <v>1.8346219368365875E-3</v>
      </c>
    </row>
    <row r="202" spans="2:7" ht="15" customHeight="1" x14ac:dyDescent="0.25">
      <c r="B202" s="70">
        <v>45293</v>
      </c>
      <c r="C202" s="75">
        <v>28</v>
      </c>
      <c r="D202" s="75">
        <v>285</v>
      </c>
      <c r="E202" s="114">
        <v>0.27777777777777779</v>
      </c>
      <c r="F202" s="75">
        <v>14598</v>
      </c>
      <c r="G202" s="116">
        <v>1.9180709686258391E-3</v>
      </c>
    </row>
    <row r="203" spans="2:7" ht="15" customHeight="1" x14ac:dyDescent="0.25">
      <c r="B203" s="70">
        <v>45300</v>
      </c>
      <c r="C203" s="75">
        <v>68</v>
      </c>
      <c r="D203" s="75">
        <v>605</v>
      </c>
      <c r="E203" s="114">
        <v>0.5908203125</v>
      </c>
      <c r="F203" s="75">
        <v>31599</v>
      </c>
      <c r="G203" s="116">
        <v>2.1519668343934935E-3</v>
      </c>
    </row>
    <row r="204" spans="2:7" ht="15" customHeight="1" x14ac:dyDescent="0.25">
      <c r="B204" s="70">
        <v>45307</v>
      </c>
      <c r="C204" s="75">
        <v>62</v>
      </c>
      <c r="D204" s="75">
        <v>631</v>
      </c>
      <c r="E204" s="114">
        <v>0.61681329423264908</v>
      </c>
      <c r="F204" s="75">
        <v>34641</v>
      </c>
      <c r="G204" s="116">
        <v>1.7897866689760688E-3</v>
      </c>
    </row>
    <row r="205" spans="2:7" ht="15" customHeight="1" x14ac:dyDescent="0.25">
      <c r="B205" s="70">
        <v>45314</v>
      </c>
      <c r="C205" s="75">
        <v>31</v>
      </c>
      <c r="D205" s="75">
        <v>620</v>
      </c>
      <c r="E205" s="114">
        <v>0.60546875</v>
      </c>
      <c r="F205" s="75">
        <v>33214</v>
      </c>
      <c r="G205" s="116">
        <v>9.3334136207623289E-4</v>
      </c>
    </row>
    <row r="206" spans="2:7" ht="15" customHeight="1" x14ac:dyDescent="0.25">
      <c r="B206" s="70">
        <v>45321</v>
      </c>
      <c r="C206" s="75">
        <v>41</v>
      </c>
      <c r="D206" s="75">
        <v>642</v>
      </c>
      <c r="E206" s="114">
        <v>0.626953125</v>
      </c>
      <c r="F206" s="75">
        <v>34464</v>
      </c>
      <c r="G206" s="116">
        <v>1.1896471680594243E-3</v>
      </c>
    </row>
    <row r="207" spans="2:7" ht="15" customHeight="1" x14ac:dyDescent="0.25">
      <c r="B207" s="70">
        <v>45328</v>
      </c>
      <c r="C207" s="75">
        <v>39</v>
      </c>
      <c r="D207" s="75">
        <v>639</v>
      </c>
      <c r="E207" s="114">
        <v>0.62524461839530332</v>
      </c>
      <c r="F207" s="75">
        <v>33597</v>
      </c>
      <c r="G207" s="116">
        <v>1.1608179301723369E-3</v>
      </c>
    </row>
    <row r="208" spans="2:7" ht="15" customHeight="1" x14ac:dyDescent="0.25">
      <c r="B208" s="70">
        <v>45335</v>
      </c>
      <c r="C208" s="75">
        <v>28</v>
      </c>
      <c r="D208" s="75">
        <v>645</v>
      </c>
      <c r="E208" s="114">
        <v>0.63359528487229866</v>
      </c>
      <c r="F208" s="75">
        <v>34665</v>
      </c>
      <c r="G208" s="116">
        <v>8.0773114092023653E-4</v>
      </c>
    </row>
    <row r="209" spans="2:7" ht="15" customHeight="1" x14ac:dyDescent="0.25">
      <c r="B209" s="70">
        <v>45342</v>
      </c>
      <c r="C209" s="75">
        <v>23</v>
      </c>
      <c r="D209" s="75">
        <v>613</v>
      </c>
      <c r="E209" s="114">
        <v>0.59921798631476053</v>
      </c>
      <c r="F209" s="75">
        <v>33135</v>
      </c>
      <c r="G209" s="116">
        <v>6.9413007393994265E-4</v>
      </c>
    </row>
    <row r="210" spans="2:7" ht="15" customHeight="1" x14ac:dyDescent="0.25">
      <c r="B210" s="70">
        <v>45349</v>
      </c>
      <c r="C210" s="75">
        <v>36</v>
      </c>
      <c r="D210" s="75">
        <v>665</v>
      </c>
      <c r="E210" s="114">
        <v>0.65004887585532745</v>
      </c>
      <c r="F210" s="75">
        <v>34915</v>
      </c>
      <c r="G210" s="116">
        <v>1.0310754689961334E-3</v>
      </c>
    </row>
    <row r="211" spans="2:7" ht="15" customHeight="1" x14ac:dyDescent="0.25">
      <c r="B211" s="70">
        <v>45356</v>
      </c>
      <c r="C211" s="75">
        <v>19</v>
      </c>
      <c r="D211" s="75">
        <v>618</v>
      </c>
      <c r="E211" s="114">
        <v>0.60588235294117643</v>
      </c>
      <c r="F211" s="75">
        <v>33654</v>
      </c>
      <c r="G211" s="116">
        <v>5.6456884768526768E-4</v>
      </c>
    </row>
    <row r="212" spans="2:7" ht="15" customHeight="1" x14ac:dyDescent="0.25">
      <c r="B212" s="70">
        <v>45363</v>
      </c>
      <c r="C212" s="75">
        <v>11</v>
      </c>
      <c r="D212" s="75">
        <v>640</v>
      </c>
      <c r="E212" s="114">
        <v>0.62745098039215685</v>
      </c>
      <c r="F212" s="75">
        <v>34576</v>
      </c>
      <c r="G212" s="116">
        <v>3.1813975011568717E-4</v>
      </c>
    </row>
    <row r="213" spans="2:7" ht="15" customHeight="1" x14ac:dyDescent="0.25">
      <c r="B213" s="70">
        <v>45370</v>
      </c>
      <c r="C213" s="75">
        <v>21</v>
      </c>
      <c r="D213" s="75">
        <v>637</v>
      </c>
      <c r="E213" s="114">
        <v>0.623898139079334</v>
      </c>
      <c r="F213" s="75">
        <v>34272</v>
      </c>
      <c r="G213" s="116">
        <v>6.1274509803921568E-4</v>
      </c>
    </row>
    <row r="214" spans="2:7" ht="15" customHeight="1" x14ac:dyDescent="0.25">
      <c r="B214" s="70">
        <v>45377</v>
      </c>
      <c r="C214" s="75">
        <v>14</v>
      </c>
      <c r="D214" s="75">
        <v>609</v>
      </c>
      <c r="E214" s="114">
        <v>0.59589041095890416</v>
      </c>
      <c r="F214" s="75">
        <v>32618</v>
      </c>
      <c r="G214" s="121">
        <v>4.292108651664725E-4</v>
      </c>
    </row>
    <row r="215" spans="2:7" ht="15" customHeight="1" x14ac:dyDescent="0.25">
      <c r="B215" s="70">
        <v>45384</v>
      </c>
      <c r="C215" s="75">
        <v>17</v>
      </c>
      <c r="D215" s="75">
        <v>635</v>
      </c>
      <c r="E215" s="114">
        <v>0.62193927522037218</v>
      </c>
      <c r="F215" s="75">
        <v>34453</v>
      </c>
      <c r="G215" s="121">
        <v>4.9342582648825937E-4</v>
      </c>
    </row>
    <row r="216" spans="2:7" ht="15" customHeight="1" x14ac:dyDescent="0.25">
      <c r="B216" s="70">
        <v>45391</v>
      </c>
      <c r="C216" s="75">
        <v>12</v>
      </c>
      <c r="D216" s="75">
        <v>633</v>
      </c>
      <c r="E216" s="114">
        <v>0.6224188790560472</v>
      </c>
      <c r="F216" s="75">
        <v>34359</v>
      </c>
      <c r="G216" s="121">
        <v>3.4925347070636516E-4</v>
      </c>
    </row>
    <row r="217" spans="2:7" ht="15" customHeight="1" x14ac:dyDescent="0.25">
      <c r="B217" s="70">
        <v>45398</v>
      </c>
      <c r="C217" s="75">
        <v>27</v>
      </c>
      <c r="D217" s="75">
        <v>643</v>
      </c>
      <c r="E217" s="114">
        <v>0.63225172074729596</v>
      </c>
      <c r="F217" s="75">
        <v>34264</v>
      </c>
      <c r="G217" s="121">
        <v>7.8799906607518097E-4</v>
      </c>
    </row>
    <row r="218" spans="2:7" ht="15" customHeight="1" x14ac:dyDescent="0.25">
      <c r="B218" s="70">
        <v>45405</v>
      </c>
      <c r="C218" s="75">
        <v>14</v>
      </c>
      <c r="D218" s="75">
        <v>636</v>
      </c>
      <c r="E218" s="114">
        <v>0.62536873156342188</v>
      </c>
      <c r="F218" s="75">
        <v>34150</v>
      </c>
      <c r="G218" s="121">
        <v>4.0995607613469984E-4</v>
      </c>
    </row>
    <row r="219" spans="2:7" ht="15" customHeight="1" x14ac:dyDescent="0.25">
      <c r="B219" s="70">
        <v>45412</v>
      </c>
      <c r="C219" s="75">
        <v>14</v>
      </c>
      <c r="D219" s="75">
        <v>635</v>
      </c>
      <c r="E219" s="114">
        <v>0.62438544739429691</v>
      </c>
      <c r="F219" s="75">
        <v>34565</v>
      </c>
      <c r="G219" s="121">
        <v>4.0503399392449008E-4</v>
      </c>
    </row>
    <row r="220" spans="2:7" ht="15" customHeight="1" x14ac:dyDescent="0.25">
      <c r="B220" s="70">
        <v>45419</v>
      </c>
      <c r="C220" s="75">
        <v>13</v>
      </c>
      <c r="D220" s="75">
        <v>636</v>
      </c>
      <c r="E220" s="114">
        <v>0.62845849802371545</v>
      </c>
      <c r="F220" s="75">
        <v>34752</v>
      </c>
      <c r="G220" s="121">
        <v>3.7407918968692451E-4</v>
      </c>
    </row>
    <row r="221" spans="2:7" ht="15" customHeight="1" x14ac:dyDescent="0.25">
      <c r="B221" s="70">
        <v>45426</v>
      </c>
      <c r="C221" s="75">
        <v>23</v>
      </c>
      <c r="D221" s="75">
        <v>627</v>
      </c>
      <c r="E221" s="114">
        <v>0.6177339901477833</v>
      </c>
      <c r="F221" s="75">
        <v>33233</v>
      </c>
      <c r="G221" s="121">
        <v>6.9208317034273159E-4</v>
      </c>
    </row>
    <row r="222" spans="2:7" ht="14.25" customHeight="1" x14ac:dyDescent="0.25">
      <c r="B222" s="70">
        <v>45433</v>
      </c>
      <c r="C222" s="75">
        <v>19</v>
      </c>
      <c r="D222" s="75">
        <v>637</v>
      </c>
      <c r="E222" s="114">
        <v>0.62758620689655176</v>
      </c>
      <c r="F222" s="75">
        <v>34194</v>
      </c>
      <c r="G222" s="116">
        <v>5.5565303854477395E-4</v>
      </c>
    </row>
    <row r="223" spans="2:7" ht="14.25" customHeight="1" x14ac:dyDescent="0.25">
      <c r="B223" s="70">
        <v>45440</v>
      </c>
      <c r="C223" s="75">
        <v>19</v>
      </c>
      <c r="D223" s="75">
        <v>613</v>
      </c>
      <c r="E223" s="114">
        <v>0.60394088669950741</v>
      </c>
      <c r="F223" s="76">
        <v>33220</v>
      </c>
      <c r="G223" s="122">
        <v>5.7194461167971102E-4</v>
      </c>
    </row>
    <row r="224" spans="2:7" ht="14.25" customHeight="1" x14ac:dyDescent="0.25">
      <c r="B224" s="70">
        <v>45447</v>
      </c>
      <c r="C224" s="75">
        <v>27</v>
      </c>
      <c r="D224" s="75">
        <v>616</v>
      </c>
      <c r="E224" s="114">
        <v>0.60689655172413792</v>
      </c>
      <c r="F224" s="76">
        <v>33602</v>
      </c>
      <c r="G224" s="122">
        <v>8.0352359978572705E-4</v>
      </c>
    </row>
    <row r="225" spans="2:7" ht="14.25" customHeight="1" x14ac:dyDescent="0.25">
      <c r="B225" s="70">
        <v>45454</v>
      </c>
      <c r="C225" s="75">
        <v>17</v>
      </c>
      <c r="D225" s="75">
        <v>609</v>
      </c>
      <c r="E225" s="114">
        <v>0.60297029702970295</v>
      </c>
      <c r="F225" s="76">
        <v>32410</v>
      </c>
      <c r="G225" s="122">
        <v>5.2452946621413146E-4</v>
      </c>
    </row>
    <row r="226" spans="2:7" ht="14.25" customHeight="1" x14ac:dyDescent="0.25">
      <c r="B226" s="70">
        <v>45461</v>
      </c>
      <c r="C226" s="75">
        <v>55</v>
      </c>
      <c r="D226" s="75">
        <v>602</v>
      </c>
      <c r="E226" s="114">
        <v>0.59603960396039601</v>
      </c>
      <c r="F226" s="76">
        <v>31493</v>
      </c>
      <c r="G226" s="122">
        <v>1.7464198393293748E-3</v>
      </c>
    </row>
    <row r="227" spans="2:7" ht="14.25" customHeight="1" x14ac:dyDescent="0.25">
      <c r="B227" s="70">
        <v>45468</v>
      </c>
      <c r="C227" s="75">
        <v>50</v>
      </c>
      <c r="D227" s="75">
        <v>644</v>
      </c>
      <c r="E227" s="114">
        <v>0.63762376237623763</v>
      </c>
      <c r="F227" s="76">
        <v>35291</v>
      </c>
      <c r="G227" s="122">
        <v>1.4167918166104673E-3</v>
      </c>
    </row>
    <row r="228" spans="2:7" ht="14.25" customHeight="1" x14ac:dyDescent="0.25">
      <c r="B228" s="70">
        <v>45475</v>
      </c>
      <c r="C228" s="75">
        <v>40</v>
      </c>
      <c r="D228" s="75">
        <v>636</v>
      </c>
      <c r="E228" s="114">
        <v>0.63095238095238093</v>
      </c>
      <c r="F228" s="76">
        <v>33528</v>
      </c>
      <c r="G228" s="122">
        <v>1.1930326890956812E-3</v>
      </c>
    </row>
    <row r="229" spans="2:7" ht="14.25" customHeight="1" x14ac:dyDescent="0.25">
      <c r="B229" s="70">
        <v>45482</v>
      </c>
      <c r="C229" s="75">
        <v>59</v>
      </c>
      <c r="D229" s="75">
        <v>601</v>
      </c>
      <c r="E229" s="114">
        <v>0.59623015873015872</v>
      </c>
      <c r="F229" s="76">
        <v>33299</v>
      </c>
      <c r="G229" s="122">
        <v>1.7718249797291209E-3</v>
      </c>
    </row>
    <row r="230" spans="2:7" ht="14.25" customHeight="1" x14ac:dyDescent="0.25">
      <c r="B230" s="70">
        <v>45489</v>
      </c>
      <c r="C230" s="75">
        <v>29</v>
      </c>
      <c r="D230" s="75">
        <v>620</v>
      </c>
      <c r="E230" s="114">
        <v>0.61507936507936511</v>
      </c>
      <c r="F230" s="76">
        <v>33533</v>
      </c>
      <c r="G230" s="122">
        <v>8.6481972981838787E-4</v>
      </c>
    </row>
    <row r="231" spans="2:7" ht="14.25" customHeight="1" x14ac:dyDescent="0.25">
      <c r="B231" s="70">
        <v>45496</v>
      </c>
      <c r="C231" s="75">
        <v>36</v>
      </c>
      <c r="D231" s="75">
        <v>601</v>
      </c>
      <c r="E231" s="114">
        <v>0.59682224428997022</v>
      </c>
      <c r="F231" s="76">
        <v>32717</v>
      </c>
      <c r="G231" s="122">
        <v>1.1003453861906654E-3</v>
      </c>
    </row>
    <row r="232" spans="2:7" ht="14.25" customHeight="1" x14ac:dyDescent="0.25">
      <c r="B232" s="70">
        <v>45503</v>
      </c>
      <c r="C232" s="75">
        <v>35</v>
      </c>
      <c r="D232" s="75">
        <v>604</v>
      </c>
      <c r="E232" s="114">
        <v>0.59920634920634919</v>
      </c>
      <c r="F232" s="76">
        <v>32413</v>
      </c>
      <c r="G232" s="122">
        <v>1.0798136550149631E-3</v>
      </c>
    </row>
    <row r="233" spans="2:7" ht="14.25" customHeight="1" x14ac:dyDescent="0.25">
      <c r="B233" s="70">
        <v>45510</v>
      </c>
      <c r="C233" s="75">
        <v>13</v>
      </c>
      <c r="D233" s="75">
        <v>600</v>
      </c>
      <c r="E233" s="114">
        <v>0.59701492537313428</v>
      </c>
      <c r="F233" s="76">
        <v>32412</v>
      </c>
      <c r="G233" s="122">
        <v>4.010860175243737E-4</v>
      </c>
    </row>
    <row r="234" spans="2:7" ht="14.25" customHeight="1" x14ac:dyDescent="0.25">
      <c r="B234" s="70">
        <v>45517</v>
      </c>
      <c r="C234" s="75">
        <v>22</v>
      </c>
      <c r="D234" s="75">
        <v>604</v>
      </c>
      <c r="E234" s="114">
        <v>0.59742828882294763</v>
      </c>
      <c r="F234" s="76">
        <v>33379</v>
      </c>
      <c r="G234" s="122">
        <v>6.5909703705922882E-4</v>
      </c>
    </row>
    <row r="235" spans="2:7" ht="14.25" customHeight="1" x14ac:dyDescent="0.25">
      <c r="B235" s="70">
        <v>45524</v>
      </c>
      <c r="C235" s="75">
        <v>18</v>
      </c>
      <c r="D235" s="75">
        <v>597</v>
      </c>
      <c r="E235" s="114">
        <v>0.59050445103857563</v>
      </c>
      <c r="F235" s="76">
        <v>32286</v>
      </c>
      <c r="G235" s="122">
        <v>5.5751719011336179E-4</v>
      </c>
    </row>
    <row r="236" spans="2:7" ht="14.25" customHeight="1" x14ac:dyDescent="0.25">
      <c r="B236" s="70">
        <v>45531</v>
      </c>
      <c r="C236" s="75">
        <v>13</v>
      </c>
      <c r="D236" s="75">
        <v>618</v>
      </c>
      <c r="E236" s="114">
        <v>0.61127596439169141</v>
      </c>
      <c r="F236" s="76">
        <v>33448</v>
      </c>
      <c r="G236" s="122">
        <v>3.8866299928246831E-4</v>
      </c>
    </row>
    <row r="237" spans="2:7" ht="14.25" customHeight="1" x14ac:dyDescent="0.25">
      <c r="B237" s="70">
        <v>45538</v>
      </c>
      <c r="C237" s="75">
        <v>16</v>
      </c>
      <c r="D237" s="75">
        <v>596</v>
      </c>
      <c r="E237" s="114">
        <v>0.59244532803180916</v>
      </c>
      <c r="F237" s="76">
        <v>33244</v>
      </c>
      <c r="G237" s="122">
        <v>4.812898568162676E-4</v>
      </c>
    </row>
    <row r="238" spans="2:7" ht="14.25" customHeight="1" x14ac:dyDescent="0.25">
      <c r="B238" s="70">
        <v>45546</v>
      </c>
      <c r="C238" s="75">
        <v>23</v>
      </c>
      <c r="D238" s="75">
        <v>650</v>
      </c>
      <c r="E238" s="114">
        <v>0.64612326043737578</v>
      </c>
      <c r="F238" s="76">
        <v>35736</v>
      </c>
      <c r="G238" s="122">
        <v>6.4360868591896122E-4</v>
      </c>
    </row>
    <row r="239" spans="2:7" ht="14.25" customHeight="1" x14ac:dyDescent="0.25">
      <c r="B239" s="70">
        <v>45552</v>
      </c>
      <c r="C239" s="75">
        <v>15</v>
      </c>
      <c r="D239" s="75">
        <v>600</v>
      </c>
      <c r="E239" s="114">
        <v>0.59523809523809523</v>
      </c>
      <c r="F239" s="76">
        <v>32998</v>
      </c>
      <c r="G239" s="122">
        <v>4.5457300442451056E-4</v>
      </c>
    </row>
    <row r="240" spans="2:7" ht="14.25" customHeight="1" x14ac:dyDescent="0.25">
      <c r="B240" s="70">
        <v>45559</v>
      </c>
      <c r="C240" s="75">
        <v>13</v>
      </c>
      <c r="D240" s="75">
        <v>616</v>
      </c>
      <c r="E240" s="114">
        <v>0.61111111111111116</v>
      </c>
      <c r="F240" s="76">
        <v>33100</v>
      </c>
      <c r="G240" s="122">
        <v>3.9274924471299094E-4</v>
      </c>
    </row>
    <row r="241" spans="2:7" ht="14.25" customHeight="1" x14ac:dyDescent="0.25">
      <c r="B241" s="70">
        <v>45566</v>
      </c>
      <c r="C241" s="75">
        <v>11</v>
      </c>
      <c r="D241" s="75">
        <v>585</v>
      </c>
      <c r="E241" s="114">
        <v>0.5803571428571429</v>
      </c>
      <c r="F241" s="76">
        <v>32054</v>
      </c>
      <c r="G241" s="122">
        <v>3.4317089910775565E-4</v>
      </c>
    </row>
  </sheetData>
  <hyperlinks>
    <hyperlink ref="Q1" location="Contents!A1" display="Contents page" xr:uid="{60F16484-B6E5-4D48-A26A-2E330669E920}"/>
  </hyperlinks>
  <pageMargins left="0.7" right="0.7" top="0.75" bottom="0.75" header="0.3" footer="0.3"/>
  <pageSetup paperSize="9" orientation="portrait" horizontalDpi="90" verticalDpi="90" r:id="rId1"/>
  <headerFooter>
    <oddHeader>&amp;C&amp;"Calibri"&amp;10&amp;K000000OFFICIAL&amp;1#</oddHeader>
    <oddFooter>&amp;C&amp;1#&amp;"Calibri"&amp;10&amp;K000000OFFICIAL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6ECEB-893B-45A0-BBEE-86F25FEE1559}">
  <sheetPr>
    <tabColor theme="0" tint="-0.34998626667073579"/>
  </sheetPr>
  <dimension ref="B1:Q312"/>
  <sheetViews>
    <sheetView showGridLines="0" zoomScaleNormal="100" workbookViewId="0">
      <pane ySplit="7" topLeftCell="A309" activePane="bottomLeft" state="frozen"/>
      <selection pane="bottomLeft"/>
    </sheetView>
  </sheetViews>
  <sheetFormatPr defaultRowHeight="15" x14ac:dyDescent="0.25"/>
  <cols>
    <col min="1" max="1" width="2.85546875" customWidth="1"/>
    <col min="2" max="2" width="10.42578125" style="46" customWidth="1"/>
    <col min="3" max="3" width="11" style="42" bestFit="1" customWidth="1"/>
    <col min="4" max="4" width="23.42578125" style="37" customWidth="1"/>
    <col min="5" max="5" width="26.42578125" style="37" customWidth="1"/>
    <col min="6" max="6" width="3.42578125" style="37" customWidth="1"/>
  </cols>
  <sheetData>
    <row r="1" spans="2:17" ht="71.25" customHeight="1" x14ac:dyDescent="0.25">
      <c r="I1" s="26"/>
      <c r="J1" s="26"/>
      <c r="K1" s="26"/>
      <c r="L1" s="26"/>
      <c r="M1" s="26"/>
      <c r="N1" s="26"/>
      <c r="O1" s="66"/>
      <c r="Q1" s="78" t="s">
        <v>30</v>
      </c>
    </row>
    <row r="2" spans="2:17" ht="21" customHeight="1" x14ac:dyDescent="0.25">
      <c r="B2" s="3" t="s">
        <v>162</v>
      </c>
      <c r="I2" s="26"/>
      <c r="J2" s="26"/>
      <c r="K2" s="26"/>
      <c r="L2" s="26"/>
      <c r="M2" s="26"/>
      <c r="N2" s="26"/>
      <c r="O2" s="66"/>
    </row>
    <row r="3" spans="2:17" ht="15.75" x14ac:dyDescent="0.25">
      <c r="B3" s="9" t="s">
        <v>175</v>
      </c>
      <c r="I3" s="26"/>
      <c r="J3" s="3"/>
      <c r="K3" s="26"/>
      <c r="L3" s="26"/>
      <c r="M3" s="26"/>
      <c r="N3" s="26"/>
      <c r="O3" s="66"/>
    </row>
    <row r="4" spans="2:17" ht="15.75" x14ac:dyDescent="0.25">
      <c r="B4" s="15" t="s">
        <v>174</v>
      </c>
      <c r="I4" s="26"/>
      <c r="J4" s="9"/>
      <c r="K4" s="26"/>
      <c r="L4" s="26"/>
      <c r="M4" s="26"/>
      <c r="N4" s="26"/>
      <c r="O4" s="66"/>
    </row>
    <row r="5" spans="2:17" ht="15.75" x14ac:dyDescent="0.25">
      <c r="B5" s="22" t="s">
        <v>173</v>
      </c>
      <c r="C5" s="41"/>
      <c r="D5" s="41"/>
      <c r="E5" s="41"/>
      <c r="F5" s="41"/>
      <c r="G5" s="41"/>
      <c r="I5" s="26"/>
      <c r="J5" s="15"/>
      <c r="K5" s="26"/>
      <c r="L5" s="26"/>
      <c r="M5" s="26"/>
      <c r="N5" s="26"/>
      <c r="O5" s="66"/>
    </row>
    <row r="6" spans="2:17" x14ac:dyDescent="0.25">
      <c r="B6" s="41"/>
      <c r="D6" s="43"/>
      <c r="E6" s="43"/>
      <c r="F6" s="43"/>
      <c r="I6" s="26"/>
      <c r="J6" s="22"/>
      <c r="K6" s="26"/>
      <c r="L6" s="26"/>
      <c r="M6" s="26"/>
      <c r="N6" s="26"/>
      <c r="O6" s="66"/>
      <c r="Q6" s="39"/>
    </row>
    <row r="7" spans="2:17" ht="78.75" x14ac:dyDescent="0.25">
      <c r="B7" s="79" t="s">
        <v>34</v>
      </c>
      <c r="C7" s="80" t="s">
        <v>151</v>
      </c>
      <c r="D7" s="81" t="s">
        <v>158</v>
      </c>
      <c r="E7" s="81" t="s">
        <v>159</v>
      </c>
      <c r="F7" s="44"/>
    </row>
    <row r="8" spans="2:17" ht="15.75" x14ac:dyDescent="0.25">
      <c r="B8" s="82">
        <v>27</v>
      </c>
      <c r="C8" s="83">
        <v>44013</v>
      </c>
      <c r="D8" s="84">
        <v>135</v>
      </c>
      <c r="E8" s="85">
        <v>0.13</v>
      </c>
      <c r="F8" s="45"/>
    </row>
    <row r="9" spans="2:17" ht="15.75" x14ac:dyDescent="0.25">
      <c r="B9" s="82">
        <v>28</v>
      </c>
      <c r="C9" s="83">
        <v>44020</v>
      </c>
      <c r="D9" s="84">
        <v>113</v>
      </c>
      <c r="E9" s="85">
        <v>0.1</v>
      </c>
      <c r="F9" s="45"/>
    </row>
    <row r="10" spans="2:17" ht="15.75" x14ac:dyDescent="0.25">
      <c r="B10" s="82">
        <v>29</v>
      </c>
      <c r="C10" s="83">
        <v>44027</v>
      </c>
      <c r="D10" s="84">
        <v>97</v>
      </c>
      <c r="E10" s="85">
        <v>0.09</v>
      </c>
      <c r="F10" s="45"/>
    </row>
    <row r="11" spans="2:17" ht="15.75" x14ac:dyDescent="0.25">
      <c r="B11" s="82">
        <v>30</v>
      </c>
      <c r="C11" s="83">
        <v>44034</v>
      </c>
      <c r="D11" s="84">
        <v>81</v>
      </c>
      <c r="E11" s="85">
        <v>0.08</v>
      </c>
      <c r="F11" s="45"/>
    </row>
    <row r="12" spans="2:17" ht="15.75" x14ac:dyDescent="0.25">
      <c r="B12" s="82">
        <v>31</v>
      </c>
      <c r="C12" s="83">
        <v>44041</v>
      </c>
      <c r="D12" s="84">
        <v>66</v>
      </c>
      <c r="E12" s="86">
        <v>0.06</v>
      </c>
    </row>
    <row r="13" spans="2:17" ht="15.75" x14ac:dyDescent="0.25">
      <c r="B13" s="82">
        <v>32</v>
      </c>
      <c r="C13" s="87">
        <v>44048</v>
      </c>
      <c r="D13" s="88">
        <v>60</v>
      </c>
      <c r="E13" s="89">
        <v>0.06</v>
      </c>
    </row>
    <row r="14" spans="2:17" ht="15.75" x14ac:dyDescent="0.25">
      <c r="B14" s="82">
        <v>33</v>
      </c>
      <c r="C14" s="87">
        <v>44055</v>
      </c>
      <c r="D14" s="88">
        <v>53</v>
      </c>
      <c r="E14" s="90">
        <v>0.05</v>
      </c>
      <c r="F14" s="45"/>
    </row>
    <row r="15" spans="2:17" ht="15.75" x14ac:dyDescent="0.25">
      <c r="B15" s="82">
        <v>34</v>
      </c>
      <c r="C15" s="87">
        <v>44062</v>
      </c>
      <c r="D15" s="88">
        <v>52</v>
      </c>
      <c r="E15" s="90">
        <v>0.05</v>
      </c>
    </row>
    <row r="16" spans="2:17" ht="15.75" x14ac:dyDescent="0.25">
      <c r="B16" s="82">
        <v>35</v>
      </c>
      <c r="C16" s="87">
        <v>44069</v>
      </c>
      <c r="D16" s="88">
        <v>66</v>
      </c>
      <c r="E16" s="90">
        <v>0.06</v>
      </c>
    </row>
    <row r="17" spans="2:5" ht="15.75" x14ac:dyDescent="0.25">
      <c r="B17" s="82">
        <v>36</v>
      </c>
      <c r="C17" s="87">
        <v>44076</v>
      </c>
      <c r="D17" s="88">
        <v>69</v>
      </c>
      <c r="E17" s="90">
        <v>0.06</v>
      </c>
    </row>
    <row r="18" spans="2:5" ht="15.75" x14ac:dyDescent="0.25">
      <c r="B18" s="82">
        <v>37</v>
      </c>
      <c r="C18" s="87">
        <v>44083</v>
      </c>
      <c r="D18" s="88">
        <v>78</v>
      </c>
      <c r="E18" s="90">
        <v>7.0000000000000007E-2</v>
      </c>
    </row>
    <row r="19" spans="2:5" ht="15.75" x14ac:dyDescent="0.25">
      <c r="B19" s="82">
        <v>38</v>
      </c>
      <c r="C19" s="87">
        <v>44090</v>
      </c>
      <c r="D19" s="88">
        <v>91</v>
      </c>
      <c r="E19" s="91">
        <v>0.08</v>
      </c>
    </row>
    <row r="20" spans="2:5" ht="15.75" x14ac:dyDescent="0.25">
      <c r="B20" s="82">
        <v>39</v>
      </c>
      <c r="C20" s="87">
        <v>44097</v>
      </c>
      <c r="D20" s="88">
        <v>95</v>
      </c>
      <c r="E20" s="91">
        <v>0.09</v>
      </c>
    </row>
    <row r="21" spans="2:5" ht="15.75" x14ac:dyDescent="0.25">
      <c r="B21" s="82">
        <v>40</v>
      </c>
      <c r="C21" s="87">
        <v>44104</v>
      </c>
      <c r="D21" s="88">
        <v>92</v>
      </c>
      <c r="E21" s="91">
        <v>0.09</v>
      </c>
    </row>
    <row r="22" spans="2:5" ht="15.75" x14ac:dyDescent="0.25">
      <c r="B22" s="82">
        <v>41</v>
      </c>
      <c r="C22" s="87">
        <v>44111</v>
      </c>
      <c r="D22" s="88">
        <v>91</v>
      </c>
      <c r="E22" s="91">
        <v>0.08</v>
      </c>
    </row>
    <row r="23" spans="2:5" ht="15.75" x14ac:dyDescent="0.25">
      <c r="B23" s="82">
        <v>42</v>
      </c>
      <c r="C23" s="87">
        <v>44118</v>
      </c>
      <c r="D23" s="88">
        <v>101</v>
      </c>
      <c r="E23" s="91">
        <v>0.09</v>
      </c>
    </row>
    <row r="24" spans="2:5" ht="15.75" x14ac:dyDescent="0.25">
      <c r="B24" s="82">
        <v>43</v>
      </c>
      <c r="C24" s="87">
        <v>44125</v>
      </c>
      <c r="D24" s="88">
        <v>114</v>
      </c>
      <c r="E24" s="91">
        <v>0.11</v>
      </c>
    </row>
    <row r="25" spans="2:5" ht="15.75" x14ac:dyDescent="0.25">
      <c r="B25" s="82">
        <v>44</v>
      </c>
      <c r="C25" s="87">
        <v>44132</v>
      </c>
      <c r="D25" s="88">
        <v>134</v>
      </c>
      <c r="E25" s="91">
        <v>0.12</v>
      </c>
    </row>
    <row r="26" spans="2:5" ht="15.75" x14ac:dyDescent="0.25">
      <c r="B26" s="82">
        <v>45</v>
      </c>
      <c r="C26" s="87">
        <v>44139</v>
      </c>
      <c r="D26" s="88">
        <v>137</v>
      </c>
      <c r="E26" s="91">
        <v>0.13</v>
      </c>
    </row>
    <row r="27" spans="2:5" ht="15.75" x14ac:dyDescent="0.25">
      <c r="B27" s="82">
        <v>46</v>
      </c>
      <c r="C27" s="87">
        <v>44146</v>
      </c>
      <c r="D27" s="88">
        <v>146</v>
      </c>
      <c r="E27" s="91">
        <v>0.14000000000000001</v>
      </c>
    </row>
    <row r="28" spans="2:5" ht="15.75" x14ac:dyDescent="0.25">
      <c r="B28" s="82">
        <v>47</v>
      </c>
      <c r="C28" s="87">
        <v>44153</v>
      </c>
      <c r="D28" s="88">
        <v>141</v>
      </c>
      <c r="E28" s="91">
        <v>0.13</v>
      </c>
    </row>
    <row r="29" spans="2:5" ht="15.75" x14ac:dyDescent="0.25">
      <c r="B29" s="82">
        <v>48</v>
      </c>
      <c r="C29" s="87">
        <v>44160</v>
      </c>
      <c r="D29" s="88">
        <v>129</v>
      </c>
      <c r="E29" s="91">
        <v>0.12</v>
      </c>
    </row>
    <row r="30" spans="2:5" ht="15.75" x14ac:dyDescent="0.25">
      <c r="B30" s="82">
        <v>49</v>
      </c>
      <c r="C30" s="87">
        <v>44167</v>
      </c>
      <c r="D30" s="88">
        <v>128</v>
      </c>
      <c r="E30" s="91">
        <v>0.12</v>
      </c>
    </row>
    <row r="31" spans="2:5" ht="15.75" x14ac:dyDescent="0.25">
      <c r="B31" s="82">
        <v>50</v>
      </c>
      <c r="C31" s="87">
        <v>44174</v>
      </c>
      <c r="D31" s="88">
        <v>117</v>
      </c>
      <c r="E31" s="91">
        <v>0.11</v>
      </c>
    </row>
    <row r="32" spans="2:5" ht="15.75" x14ac:dyDescent="0.25">
      <c r="B32" s="82">
        <v>51</v>
      </c>
      <c r="C32" s="87">
        <v>44181</v>
      </c>
      <c r="D32" s="88">
        <v>140</v>
      </c>
      <c r="E32" s="91">
        <v>0.13</v>
      </c>
    </row>
    <row r="33" spans="2:16" ht="15.75" x14ac:dyDescent="0.25">
      <c r="B33" s="82">
        <v>52</v>
      </c>
      <c r="C33" s="87">
        <v>44188</v>
      </c>
      <c r="D33" s="88">
        <v>138</v>
      </c>
      <c r="E33" s="91">
        <v>0.13</v>
      </c>
    </row>
    <row r="34" spans="2:16" ht="15.75" x14ac:dyDescent="0.25">
      <c r="B34" s="82">
        <v>53</v>
      </c>
      <c r="C34" s="87">
        <v>44194</v>
      </c>
      <c r="D34" s="88">
        <v>149</v>
      </c>
      <c r="E34" s="91">
        <v>0.14000000000000001</v>
      </c>
    </row>
    <row r="35" spans="2:16" ht="15.75" x14ac:dyDescent="0.25">
      <c r="B35" s="82">
        <v>1</v>
      </c>
      <c r="C35" s="87">
        <v>44201</v>
      </c>
      <c r="D35" s="84">
        <v>154</v>
      </c>
      <c r="E35" s="86">
        <v>0.14000000000000001</v>
      </c>
    </row>
    <row r="36" spans="2:16" ht="15.75" x14ac:dyDescent="0.25">
      <c r="B36" s="82">
        <v>2</v>
      </c>
      <c r="C36" s="87">
        <v>44209</v>
      </c>
      <c r="D36" s="84">
        <v>180</v>
      </c>
      <c r="E36" s="86">
        <v>0.17</v>
      </c>
      <c r="H36" s="178" t="s">
        <v>164</v>
      </c>
      <c r="I36" s="178"/>
      <c r="J36" s="178"/>
      <c r="K36" s="178"/>
      <c r="L36" s="178"/>
      <c r="M36" s="178"/>
      <c r="N36" s="178"/>
      <c r="O36" s="178"/>
      <c r="P36" s="178"/>
    </row>
    <row r="37" spans="2:16" ht="15.75" x14ac:dyDescent="0.25">
      <c r="B37" s="82">
        <v>3</v>
      </c>
      <c r="C37" s="87">
        <v>44216</v>
      </c>
      <c r="D37" s="84">
        <v>172</v>
      </c>
      <c r="E37" s="86">
        <v>0.16</v>
      </c>
    </row>
    <row r="38" spans="2:16" ht="15.75" x14ac:dyDescent="0.25">
      <c r="B38" s="82">
        <v>4</v>
      </c>
      <c r="C38" s="87">
        <v>44223</v>
      </c>
      <c r="D38" s="84">
        <v>181</v>
      </c>
      <c r="E38" s="86">
        <v>0.17</v>
      </c>
    </row>
    <row r="39" spans="2:16" ht="15.75" x14ac:dyDescent="0.25">
      <c r="B39" s="82">
        <v>5</v>
      </c>
      <c r="C39" s="87">
        <v>44230</v>
      </c>
      <c r="D39" s="84">
        <v>140</v>
      </c>
      <c r="E39" s="86">
        <v>0.13</v>
      </c>
    </row>
    <row r="40" spans="2:16" ht="15.75" x14ac:dyDescent="0.25">
      <c r="B40" s="82">
        <v>6</v>
      </c>
      <c r="C40" s="87">
        <v>44237</v>
      </c>
      <c r="D40" s="84">
        <v>116</v>
      </c>
      <c r="E40" s="86">
        <v>0.11</v>
      </c>
    </row>
    <row r="41" spans="2:16" ht="15.75" x14ac:dyDescent="0.25">
      <c r="B41" s="82">
        <v>7</v>
      </c>
      <c r="C41" s="87">
        <v>44244</v>
      </c>
      <c r="D41" s="84">
        <v>88</v>
      </c>
      <c r="E41" s="86">
        <v>0.08</v>
      </c>
    </row>
    <row r="42" spans="2:16" ht="15.75" x14ac:dyDescent="0.25">
      <c r="B42" s="82">
        <v>8</v>
      </c>
      <c r="C42" s="87">
        <v>44251</v>
      </c>
      <c r="D42" s="84">
        <v>73</v>
      </c>
      <c r="E42" s="86">
        <v>7.0000000000000007E-2</v>
      </c>
    </row>
    <row r="43" spans="2:16" ht="15.75" x14ac:dyDescent="0.25">
      <c r="B43" s="82">
        <v>9</v>
      </c>
      <c r="C43" s="87">
        <v>44258</v>
      </c>
      <c r="D43" s="84">
        <v>61</v>
      </c>
      <c r="E43" s="86">
        <v>0.06</v>
      </c>
    </row>
    <row r="44" spans="2:16" ht="15.75" x14ac:dyDescent="0.25">
      <c r="B44" s="82">
        <v>10</v>
      </c>
      <c r="C44" s="87">
        <v>44265</v>
      </c>
      <c r="D44" s="84">
        <v>44</v>
      </c>
      <c r="E44" s="86">
        <v>0.04</v>
      </c>
    </row>
    <row r="45" spans="2:16" ht="15.75" x14ac:dyDescent="0.25">
      <c r="B45" s="82">
        <v>11</v>
      </c>
      <c r="C45" s="87">
        <v>44272</v>
      </c>
      <c r="D45" s="84">
        <v>31</v>
      </c>
      <c r="E45" s="86">
        <v>0.03</v>
      </c>
    </row>
    <row r="46" spans="2:16" ht="15.75" x14ac:dyDescent="0.25">
      <c r="B46" s="82">
        <v>12</v>
      </c>
      <c r="C46" s="87">
        <v>44279</v>
      </c>
      <c r="D46" s="84">
        <v>40</v>
      </c>
      <c r="E46" s="86">
        <v>0.04</v>
      </c>
    </row>
    <row r="47" spans="2:16" ht="15.75" x14ac:dyDescent="0.25">
      <c r="B47" s="82">
        <v>13</v>
      </c>
      <c r="C47" s="87">
        <v>44286</v>
      </c>
      <c r="D47" s="84">
        <v>39</v>
      </c>
      <c r="E47" s="86">
        <v>0.04</v>
      </c>
    </row>
    <row r="48" spans="2:16" ht="15.75" x14ac:dyDescent="0.25">
      <c r="B48" s="82">
        <v>14</v>
      </c>
      <c r="C48" s="87">
        <v>44293</v>
      </c>
      <c r="D48" s="84">
        <v>39</v>
      </c>
      <c r="E48" s="86">
        <v>0.04</v>
      </c>
    </row>
    <row r="49" spans="2:5" ht="15.75" x14ac:dyDescent="0.25">
      <c r="B49" s="82">
        <v>15</v>
      </c>
      <c r="C49" s="87">
        <v>44300</v>
      </c>
      <c r="D49" s="84">
        <v>29</v>
      </c>
      <c r="E49" s="86">
        <v>0.03</v>
      </c>
    </row>
    <row r="50" spans="2:5" ht="15.75" x14ac:dyDescent="0.25">
      <c r="B50" s="82">
        <v>16</v>
      </c>
      <c r="C50" s="87">
        <v>44307</v>
      </c>
      <c r="D50" s="84">
        <v>32</v>
      </c>
      <c r="E50" s="86">
        <v>0.03</v>
      </c>
    </row>
    <row r="51" spans="2:5" ht="15.75" x14ac:dyDescent="0.25">
      <c r="B51" s="82">
        <v>17</v>
      </c>
      <c r="C51" s="87">
        <v>44314</v>
      </c>
      <c r="D51" s="84">
        <v>25</v>
      </c>
      <c r="E51" s="86">
        <v>0.02</v>
      </c>
    </row>
    <row r="52" spans="2:5" ht="15.75" x14ac:dyDescent="0.25">
      <c r="B52" s="82">
        <v>18</v>
      </c>
      <c r="C52" s="87">
        <v>44321</v>
      </c>
      <c r="D52" s="84">
        <v>30</v>
      </c>
      <c r="E52" s="86">
        <v>0.03</v>
      </c>
    </row>
    <row r="53" spans="2:5" ht="15.75" x14ac:dyDescent="0.25">
      <c r="B53" s="82">
        <v>19</v>
      </c>
      <c r="C53" s="87">
        <v>44328</v>
      </c>
      <c r="D53" s="84">
        <v>26</v>
      </c>
      <c r="E53" s="86">
        <v>0.02</v>
      </c>
    </row>
    <row r="54" spans="2:5" ht="15.75" x14ac:dyDescent="0.25">
      <c r="B54" s="82">
        <v>20</v>
      </c>
      <c r="C54" s="87">
        <v>44335</v>
      </c>
      <c r="D54" s="84">
        <v>26</v>
      </c>
      <c r="E54" s="86">
        <v>0.02</v>
      </c>
    </row>
    <row r="55" spans="2:5" ht="15.75" x14ac:dyDescent="0.25">
      <c r="B55" s="82">
        <v>21</v>
      </c>
      <c r="C55" s="87">
        <v>44342</v>
      </c>
      <c r="D55" s="4">
        <v>18</v>
      </c>
      <c r="E55" s="86">
        <v>0.02</v>
      </c>
    </row>
    <row r="56" spans="2:5" ht="15.75" x14ac:dyDescent="0.25">
      <c r="B56" s="82">
        <v>22</v>
      </c>
      <c r="C56" s="87">
        <v>44349</v>
      </c>
      <c r="D56" s="84">
        <v>17</v>
      </c>
      <c r="E56" s="86">
        <v>0.02</v>
      </c>
    </row>
    <row r="57" spans="2:5" ht="15.75" x14ac:dyDescent="0.25">
      <c r="B57" s="82">
        <v>23</v>
      </c>
      <c r="C57" s="87">
        <v>44356</v>
      </c>
      <c r="D57" s="4">
        <v>19</v>
      </c>
      <c r="E57" s="86">
        <v>0.02</v>
      </c>
    </row>
    <row r="58" spans="2:5" ht="15.75" x14ac:dyDescent="0.25">
      <c r="B58" s="82">
        <v>24</v>
      </c>
      <c r="C58" s="87">
        <v>44363</v>
      </c>
      <c r="D58" s="4">
        <v>21</v>
      </c>
      <c r="E58" s="86">
        <v>0.02</v>
      </c>
    </row>
    <row r="59" spans="2:5" ht="15.75" x14ac:dyDescent="0.25">
      <c r="B59" s="82">
        <v>25</v>
      </c>
      <c r="C59" s="87">
        <v>44370</v>
      </c>
      <c r="D59" s="4">
        <v>30</v>
      </c>
      <c r="E59" s="86">
        <v>0.03</v>
      </c>
    </row>
    <row r="60" spans="2:5" ht="15.75" x14ac:dyDescent="0.25">
      <c r="B60" s="82">
        <v>26</v>
      </c>
      <c r="C60" s="87">
        <v>44377</v>
      </c>
      <c r="D60" s="4">
        <v>39</v>
      </c>
      <c r="E60" s="86">
        <v>0.04</v>
      </c>
    </row>
    <row r="61" spans="2:5" ht="15.75" x14ac:dyDescent="0.25">
      <c r="B61" s="82">
        <v>27</v>
      </c>
      <c r="C61" s="87">
        <v>44384</v>
      </c>
      <c r="D61" s="4">
        <v>44</v>
      </c>
      <c r="E61" s="86">
        <v>0.04</v>
      </c>
    </row>
    <row r="62" spans="2:5" ht="15.75" x14ac:dyDescent="0.25">
      <c r="B62" s="82">
        <v>28</v>
      </c>
      <c r="C62" s="87">
        <v>44391</v>
      </c>
      <c r="D62" s="4">
        <v>55</v>
      </c>
      <c r="E62" s="86">
        <v>0.05</v>
      </c>
    </row>
    <row r="63" spans="2:5" ht="15.75" x14ac:dyDescent="0.25">
      <c r="B63" s="82">
        <v>29</v>
      </c>
      <c r="C63" s="87">
        <v>44398</v>
      </c>
      <c r="D63" s="4">
        <v>59</v>
      </c>
      <c r="E63" s="86">
        <v>0.06</v>
      </c>
    </row>
    <row r="64" spans="2:5" ht="15.75" x14ac:dyDescent="0.25">
      <c r="B64" s="82">
        <v>30</v>
      </c>
      <c r="C64" s="87">
        <v>44405</v>
      </c>
      <c r="D64" s="4">
        <v>54</v>
      </c>
      <c r="E64" s="86">
        <v>0.05</v>
      </c>
    </row>
    <row r="65" spans="2:5" ht="15.75" x14ac:dyDescent="0.25">
      <c r="B65" s="82">
        <v>31</v>
      </c>
      <c r="C65" s="87">
        <v>44412</v>
      </c>
      <c r="D65" s="4">
        <v>50</v>
      </c>
      <c r="E65" s="86">
        <v>0.05</v>
      </c>
    </row>
    <row r="66" spans="2:5" ht="15.75" x14ac:dyDescent="0.25">
      <c r="B66" s="82">
        <v>32</v>
      </c>
      <c r="C66" s="87">
        <v>44419</v>
      </c>
      <c r="D66" s="4">
        <v>49</v>
      </c>
      <c r="E66" s="86">
        <v>0.05</v>
      </c>
    </row>
    <row r="67" spans="2:5" ht="15.75" x14ac:dyDescent="0.25">
      <c r="B67" s="82">
        <v>33</v>
      </c>
      <c r="C67" s="87">
        <v>44426</v>
      </c>
      <c r="D67" s="4">
        <v>47</v>
      </c>
      <c r="E67" s="86">
        <v>0.04</v>
      </c>
    </row>
    <row r="68" spans="2:5" ht="15.75" x14ac:dyDescent="0.25">
      <c r="B68" s="82">
        <v>34</v>
      </c>
      <c r="C68" s="87">
        <v>44433</v>
      </c>
      <c r="D68" s="4">
        <v>52</v>
      </c>
      <c r="E68" s="86">
        <v>0.05</v>
      </c>
    </row>
    <row r="69" spans="2:5" ht="15.75" x14ac:dyDescent="0.25">
      <c r="B69" s="82">
        <v>35</v>
      </c>
      <c r="C69" s="87">
        <v>44440</v>
      </c>
      <c r="D69" s="4">
        <v>70</v>
      </c>
      <c r="E69" s="86">
        <v>7.0000000000000007E-2</v>
      </c>
    </row>
    <row r="70" spans="2:5" ht="15.75" x14ac:dyDescent="0.25">
      <c r="B70" s="82">
        <v>36</v>
      </c>
      <c r="C70" s="87">
        <v>44447</v>
      </c>
      <c r="D70" s="4">
        <v>114</v>
      </c>
      <c r="E70" s="86">
        <v>0.11</v>
      </c>
    </row>
    <row r="71" spans="2:5" ht="15.75" x14ac:dyDescent="0.25">
      <c r="B71" s="82">
        <v>37</v>
      </c>
      <c r="C71" s="87">
        <v>44454</v>
      </c>
      <c r="D71" s="4">
        <v>130</v>
      </c>
      <c r="E71" s="86">
        <v>0.12</v>
      </c>
    </row>
    <row r="72" spans="2:5" ht="15.75" x14ac:dyDescent="0.25">
      <c r="B72" s="82">
        <v>38</v>
      </c>
      <c r="C72" s="87">
        <v>44461</v>
      </c>
      <c r="D72" s="4">
        <v>131</v>
      </c>
      <c r="E72" s="86">
        <v>0.12</v>
      </c>
    </row>
    <row r="73" spans="2:5" ht="15.75" x14ac:dyDescent="0.25">
      <c r="B73" s="82">
        <v>39</v>
      </c>
      <c r="C73" s="87">
        <v>44468</v>
      </c>
      <c r="D73" s="4">
        <v>125</v>
      </c>
      <c r="E73" s="86">
        <v>0.12</v>
      </c>
    </row>
    <row r="74" spans="2:5" ht="15.75" x14ac:dyDescent="0.25">
      <c r="B74" s="82">
        <v>40</v>
      </c>
      <c r="C74" s="87">
        <v>44475</v>
      </c>
      <c r="D74" s="4">
        <v>103</v>
      </c>
      <c r="E74" s="86">
        <v>0.1</v>
      </c>
    </row>
    <row r="75" spans="2:5" ht="15.75" x14ac:dyDescent="0.25">
      <c r="B75" s="82">
        <v>41</v>
      </c>
      <c r="C75" s="87">
        <v>44482</v>
      </c>
      <c r="D75" s="4">
        <v>74</v>
      </c>
      <c r="E75" s="86">
        <v>7.0000000000000007E-2</v>
      </c>
    </row>
    <row r="76" spans="2:5" ht="15.75" x14ac:dyDescent="0.25">
      <c r="B76" s="82">
        <v>42</v>
      </c>
      <c r="C76" s="87">
        <v>44489</v>
      </c>
      <c r="D76" s="4">
        <v>74</v>
      </c>
      <c r="E76" s="86">
        <v>7.0000000000000007E-2</v>
      </c>
    </row>
    <row r="77" spans="2:5" ht="15.75" x14ac:dyDescent="0.25">
      <c r="B77" s="82">
        <v>43</v>
      </c>
      <c r="C77" s="87">
        <v>44496</v>
      </c>
      <c r="D77" s="4">
        <v>66</v>
      </c>
      <c r="E77" s="86">
        <v>0.06</v>
      </c>
    </row>
    <row r="78" spans="2:5" ht="15.75" x14ac:dyDescent="0.25">
      <c r="B78" s="82">
        <v>44</v>
      </c>
      <c r="C78" s="87">
        <v>44503</v>
      </c>
      <c r="D78" s="4">
        <v>71</v>
      </c>
      <c r="E78" s="86">
        <v>7.0000000000000007E-2</v>
      </c>
    </row>
    <row r="79" spans="2:5" ht="15.75" x14ac:dyDescent="0.25">
      <c r="B79" s="82">
        <v>45</v>
      </c>
      <c r="C79" s="87">
        <v>44510</v>
      </c>
      <c r="D79" s="4">
        <v>68</v>
      </c>
      <c r="E79" s="86">
        <v>0.06</v>
      </c>
    </row>
    <row r="80" spans="2:5" ht="15.75" x14ac:dyDescent="0.25">
      <c r="B80" s="82">
        <v>46</v>
      </c>
      <c r="C80" s="87">
        <v>44517</v>
      </c>
      <c r="D80" s="4">
        <v>60</v>
      </c>
      <c r="E80" s="86">
        <v>0.06</v>
      </c>
    </row>
    <row r="81" spans="2:5" ht="15.75" x14ac:dyDescent="0.25">
      <c r="B81" s="82">
        <v>47</v>
      </c>
      <c r="C81" s="87">
        <v>44524</v>
      </c>
      <c r="D81" s="4">
        <v>68</v>
      </c>
      <c r="E81" s="86">
        <v>0.06</v>
      </c>
    </row>
    <row r="82" spans="2:5" ht="15.75" x14ac:dyDescent="0.25">
      <c r="B82" s="82">
        <v>48</v>
      </c>
      <c r="C82" s="87">
        <v>44531</v>
      </c>
      <c r="D82" s="4">
        <v>71</v>
      </c>
      <c r="E82" s="86">
        <v>7.0000000000000007E-2</v>
      </c>
    </row>
    <row r="83" spans="2:5" ht="15.75" x14ac:dyDescent="0.25">
      <c r="B83" s="82">
        <v>49</v>
      </c>
      <c r="C83" s="87">
        <v>44538</v>
      </c>
      <c r="D83" s="4">
        <v>66</v>
      </c>
      <c r="E83" s="86">
        <v>0.06</v>
      </c>
    </row>
    <row r="84" spans="2:5" ht="15.75" x14ac:dyDescent="0.25">
      <c r="B84" s="82">
        <v>50</v>
      </c>
      <c r="C84" s="87">
        <v>44545</v>
      </c>
      <c r="D84" s="4">
        <v>76</v>
      </c>
      <c r="E84" s="86">
        <v>7.0000000000000007E-2</v>
      </c>
    </row>
    <row r="85" spans="2:5" ht="15.75" x14ac:dyDescent="0.25">
      <c r="B85" s="82">
        <v>51</v>
      </c>
      <c r="C85" s="87">
        <v>44552</v>
      </c>
      <c r="D85" s="4">
        <v>86</v>
      </c>
      <c r="E85" s="86">
        <v>0.08</v>
      </c>
    </row>
    <row r="86" spans="2:5" ht="15.75" x14ac:dyDescent="0.25">
      <c r="B86" s="82">
        <v>1</v>
      </c>
      <c r="C86" s="87">
        <v>44566</v>
      </c>
      <c r="D86" s="4">
        <v>251</v>
      </c>
      <c r="E86" s="86">
        <v>0.24</v>
      </c>
    </row>
    <row r="87" spans="2:5" ht="15.75" x14ac:dyDescent="0.25">
      <c r="B87" s="82">
        <v>2</v>
      </c>
      <c r="C87" s="87">
        <v>44573</v>
      </c>
      <c r="D87" s="4">
        <v>287</v>
      </c>
      <c r="E87" s="86">
        <v>0.27</v>
      </c>
    </row>
    <row r="88" spans="2:5" ht="15.75" x14ac:dyDescent="0.25">
      <c r="B88" s="82">
        <v>3</v>
      </c>
      <c r="C88" s="87">
        <v>44580</v>
      </c>
      <c r="D88" s="4">
        <v>303</v>
      </c>
      <c r="E88" s="86">
        <v>0.28999999999999998</v>
      </c>
    </row>
    <row r="89" spans="2:5" ht="15.75" x14ac:dyDescent="0.25">
      <c r="B89" s="82">
        <v>4</v>
      </c>
      <c r="C89" s="87">
        <v>44587</v>
      </c>
      <c r="D89" s="4">
        <v>262</v>
      </c>
      <c r="E89" s="86">
        <v>0.25</v>
      </c>
    </row>
    <row r="90" spans="2:5" ht="15.75" x14ac:dyDescent="0.25">
      <c r="B90" s="82">
        <v>5</v>
      </c>
      <c r="C90" s="87">
        <v>44593</v>
      </c>
      <c r="D90" s="4">
        <v>218</v>
      </c>
      <c r="E90" s="86">
        <v>0.21</v>
      </c>
    </row>
    <row r="91" spans="2:5" ht="15.75" x14ac:dyDescent="0.25">
      <c r="B91" s="82">
        <v>6</v>
      </c>
      <c r="C91" s="87">
        <v>44600</v>
      </c>
      <c r="D91" s="4">
        <v>192</v>
      </c>
      <c r="E91" s="86">
        <v>0.18</v>
      </c>
    </row>
    <row r="92" spans="2:5" ht="15.75" x14ac:dyDescent="0.25">
      <c r="B92" s="82">
        <v>7</v>
      </c>
      <c r="C92" s="87">
        <v>44607</v>
      </c>
      <c r="D92" s="4">
        <v>184</v>
      </c>
      <c r="E92" s="86">
        <v>0.17</v>
      </c>
    </row>
    <row r="93" spans="2:5" ht="15.75" x14ac:dyDescent="0.25">
      <c r="B93" s="82">
        <v>8</v>
      </c>
      <c r="C93" s="87">
        <v>44614</v>
      </c>
      <c r="D93" s="4">
        <v>197</v>
      </c>
      <c r="E93" s="86">
        <v>0.19</v>
      </c>
    </row>
    <row r="94" spans="2:5" ht="15.75" x14ac:dyDescent="0.25">
      <c r="B94" s="82">
        <v>9</v>
      </c>
      <c r="C94" s="87">
        <v>44621</v>
      </c>
      <c r="D94" s="4">
        <v>223</v>
      </c>
      <c r="E94" s="86">
        <v>0.21</v>
      </c>
    </row>
    <row r="95" spans="2:5" ht="15.75" x14ac:dyDescent="0.25">
      <c r="B95" s="82">
        <v>10</v>
      </c>
      <c r="C95" s="87">
        <v>44628</v>
      </c>
      <c r="D95" s="4">
        <v>272</v>
      </c>
      <c r="E95" s="86">
        <v>0.26</v>
      </c>
    </row>
    <row r="96" spans="2:5" ht="15.75" x14ac:dyDescent="0.25">
      <c r="B96" s="82">
        <v>11</v>
      </c>
      <c r="C96" s="87">
        <v>44635</v>
      </c>
      <c r="D96" s="4">
        <v>325</v>
      </c>
      <c r="E96" s="86">
        <v>0.31</v>
      </c>
    </row>
    <row r="97" spans="2:5" ht="15.75" x14ac:dyDescent="0.25">
      <c r="B97" s="82">
        <v>12</v>
      </c>
      <c r="C97" s="87">
        <v>44642</v>
      </c>
      <c r="D97" s="4">
        <v>343</v>
      </c>
      <c r="E97" s="86">
        <v>0.33</v>
      </c>
    </row>
    <row r="98" spans="2:5" ht="15.75" x14ac:dyDescent="0.25">
      <c r="B98" s="82">
        <v>13</v>
      </c>
      <c r="C98" s="87">
        <v>44649</v>
      </c>
      <c r="D98" s="4">
        <v>348</v>
      </c>
      <c r="E98" s="86">
        <v>0.33</v>
      </c>
    </row>
    <row r="99" spans="2:5" ht="15.75" x14ac:dyDescent="0.25">
      <c r="B99" s="82">
        <v>14</v>
      </c>
      <c r="C99" s="87">
        <v>44656</v>
      </c>
      <c r="D99" s="4">
        <v>324</v>
      </c>
      <c r="E99" s="86">
        <v>0.31</v>
      </c>
    </row>
    <row r="100" spans="2:5" ht="15.75" x14ac:dyDescent="0.25">
      <c r="B100" s="82">
        <v>15</v>
      </c>
      <c r="C100" s="87">
        <v>44663</v>
      </c>
      <c r="D100" s="4">
        <v>270</v>
      </c>
      <c r="E100" s="86">
        <v>0.26</v>
      </c>
    </row>
    <row r="101" spans="2:5" ht="15.75" x14ac:dyDescent="0.25">
      <c r="B101" s="82">
        <v>16</v>
      </c>
      <c r="C101" s="87">
        <v>44670</v>
      </c>
      <c r="D101" s="4">
        <v>229</v>
      </c>
      <c r="E101" s="86">
        <v>0.22</v>
      </c>
    </row>
    <row r="102" spans="2:5" ht="15.75" x14ac:dyDescent="0.25">
      <c r="B102" s="82">
        <v>17</v>
      </c>
      <c r="C102" s="87">
        <v>44677</v>
      </c>
      <c r="D102" s="4">
        <v>198</v>
      </c>
      <c r="E102" s="86">
        <v>0.19</v>
      </c>
    </row>
    <row r="103" spans="2:5" ht="15.75" x14ac:dyDescent="0.25">
      <c r="B103" s="82">
        <v>18</v>
      </c>
      <c r="C103" s="87">
        <v>44684</v>
      </c>
      <c r="D103" s="4">
        <v>137</v>
      </c>
      <c r="E103" s="86">
        <v>0.13</v>
      </c>
    </row>
    <row r="104" spans="2:5" ht="15.75" x14ac:dyDescent="0.25">
      <c r="B104" s="82">
        <v>19</v>
      </c>
      <c r="C104" s="87">
        <v>44691</v>
      </c>
      <c r="D104" s="4">
        <v>91</v>
      </c>
      <c r="E104" s="86">
        <v>0.09</v>
      </c>
    </row>
    <row r="105" spans="2:5" ht="15.75" x14ac:dyDescent="0.25">
      <c r="B105" s="82">
        <v>20</v>
      </c>
      <c r="C105" s="87">
        <v>44698</v>
      </c>
      <c r="D105" s="4">
        <v>64</v>
      </c>
      <c r="E105" s="86">
        <v>0.06</v>
      </c>
    </row>
    <row r="106" spans="2:5" ht="15.75" x14ac:dyDescent="0.25">
      <c r="B106" s="82">
        <v>21</v>
      </c>
      <c r="C106" s="87">
        <v>44705</v>
      </c>
      <c r="D106" s="4">
        <v>55</v>
      </c>
      <c r="E106" s="86">
        <v>0.05</v>
      </c>
    </row>
    <row r="107" spans="2:5" ht="15.75" x14ac:dyDescent="0.25">
      <c r="B107" s="82">
        <v>22</v>
      </c>
      <c r="C107" s="87">
        <v>44712</v>
      </c>
      <c r="D107" s="4">
        <v>62</v>
      </c>
      <c r="E107" s="86">
        <v>0.06</v>
      </c>
    </row>
    <row r="108" spans="2:5" ht="15.75" x14ac:dyDescent="0.25">
      <c r="B108" s="82">
        <v>23</v>
      </c>
      <c r="C108" s="87">
        <v>44719</v>
      </c>
      <c r="D108" s="4">
        <v>61</v>
      </c>
      <c r="E108" s="86">
        <v>0.06</v>
      </c>
    </row>
    <row r="109" spans="2:5" ht="15.75" x14ac:dyDescent="0.25">
      <c r="B109" s="82">
        <v>24</v>
      </c>
      <c r="C109" s="87">
        <v>44726</v>
      </c>
      <c r="D109" s="4">
        <v>74</v>
      </c>
      <c r="E109" s="86">
        <v>7.0000000000000007E-2</v>
      </c>
    </row>
    <row r="110" spans="2:5" ht="15.75" x14ac:dyDescent="0.25">
      <c r="B110" s="82">
        <v>25</v>
      </c>
      <c r="C110" s="87">
        <v>44733</v>
      </c>
      <c r="D110" s="4">
        <v>131</v>
      </c>
      <c r="E110" s="86">
        <v>0.12</v>
      </c>
    </row>
    <row r="111" spans="2:5" ht="15.75" x14ac:dyDescent="0.25">
      <c r="B111" s="82">
        <v>26</v>
      </c>
      <c r="C111" s="87">
        <v>44740</v>
      </c>
      <c r="D111" s="4">
        <v>171</v>
      </c>
      <c r="E111" s="86">
        <v>0.16</v>
      </c>
    </row>
    <row r="112" spans="2:5" ht="15.75" x14ac:dyDescent="0.25">
      <c r="B112" s="82">
        <v>27</v>
      </c>
      <c r="C112" s="87">
        <v>44747</v>
      </c>
      <c r="D112" s="4">
        <v>194</v>
      </c>
      <c r="E112" s="86">
        <v>0.19</v>
      </c>
    </row>
    <row r="113" spans="2:5" ht="15.75" x14ac:dyDescent="0.25">
      <c r="B113" s="82">
        <v>28</v>
      </c>
      <c r="C113" s="87">
        <v>44754</v>
      </c>
      <c r="D113" s="4">
        <v>205</v>
      </c>
      <c r="E113" s="86">
        <v>0.2</v>
      </c>
    </row>
    <row r="114" spans="2:5" ht="15.75" x14ac:dyDescent="0.25">
      <c r="B114" s="82">
        <v>29</v>
      </c>
      <c r="C114" s="87">
        <v>44761</v>
      </c>
      <c r="D114" s="4">
        <v>195</v>
      </c>
      <c r="E114" s="86">
        <v>0.19</v>
      </c>
    </row>
    <row r="115" spans="2:5" ht="15.75" x14ac:dyDescent="0.25">
      <c r="B115" s="82">
        <v>30</v>
      </c>
      <c r="C115" s="87">
        <v>44768</v>
      </c>
      <c r="D115" s="4">
        <v>180</v>
      </c>
      <c r="E115" s="86">
        <v>0.17</v>
      </c>
    </row>
    <row r="116" spans="2:5" ht="15.75" x14ac:dyDescent="0.25">
      <c r="B116" s="82">
        <v>31</v>
      </c>
      <c r="C116" s="87">
        <v>44775</v>
      </c>
      <c r="D116" s="4">
        <v>163</v>
      </c>
      <c r="E116" s="86">
        <v>0.16</v>
      </c>
    </row>
    <row r="117" spans="2:5" ht="15.75" x14ac:dyDescent="0.25">
      <c r="B117" s="96">
        <v>32</v>
      </c>
      <c r="C117" s="97">
        <v>44782</v>
      </c>
      <c r="D117" s="98">
        <v>127</v>
      </c>
      <c r="E117" s="99">
        <v>0.12</v>
      </c>
    </row>
    <row r="118" spans="2:5" ht="15.75" x14ac:dyDescent="0.25">
      <c r="B118" s="82">
        <v>33</v>
      </c>
      <c r="C118" s="87">
        <v>44789</v>
      </c>
      <c r="D118" s="4">
        <v>107</v>
      </c>
      <c r="E118" s="86">
        <v>0.1</v>
      </c>
    </row>
    <row r="119" spans="2:5" ht="15.75" x14ac:dyDescent="0.25">
      <c r="B119" s="96">
        <v>34</v>
      </c>
      <c r="C119" s="97">
        <v>44796</v>
      </c>
      <c r="D119" s="98">
        <v>96</v>
      </c>
      <c r="E119" s="99">
        <v>0.09</v>
      </c>
    </row>
    <row r="120" spans="2:5" ht="15.75" x14ac:dyDescent="0.25">
      <c r="B120" s="82">
        <v>35</v>
      </c>
      <c r="C120" s="87">
        <v>44803</v>
      </c>
      <c r="D120" s="4">
        <v>87</v>
      </c>
      <c r="E120" s="86">
        <v>0.08</v>
      </c>
    </row>
    <row r="121" spans="2:5" ht="15.75" x14ac:dyDescent="0.25">
      <c r="B121" s="96">
        <v>36</v>
      </c>
      <c r="C121" s="97">
        <v>44810</v>
      </c>
      <c r="D121" s="98">
        <v>85</v>
      </c>
      <c r="E121" s="99">
        <v>0.08</v>
      </c>
    </row>
    <row r="122" spans="2:5" ht="15.75" x14ac:dyDescent="0.25">
      <c r="B122" s="82">
        <v>37</v>
      </c>
      <c r="C122" s="87">
        <v>44817</v>
      </c>
      <c r="D122" s="4">
        <v>81</v>
      </c>
      <c r="E122" s="86">
        <v>0.08</v>
      </c>
    </row>
    <row r="123" spans="2:5" ht="15.75" x14ac:dyDescent="0.25">
      <c r="B123" s="82">
        <v>38</v>
      </c>
      <c r="C123" s="87">
        <v>44824</v>
      </c>
      <c r="D123" s="4">
        <v>76</v>
      </c>
      <c r="E123" s="86">
        <v>7.0000000000000007E-2</v>
      </c>
    </row>
    <row r="124" spans="2:5" ht="15.75" x14ac:dyDescent="0.25">
      <c r="B124" s="82">
        <v>39</v>
      </c>
      <c r="C124" s="87">
        <v>44831</v>
      </c>
      <c r="D124" s="4">
        <v>92</v>
      </c>
      <c r="E124" s="86">
        <v>0.09</v>
      </c>
    </row>
    <row r="125" spans="2:5" ht="15.75" x14ac:dyDescent="0.25">
      <c r="B125" s="82">
        <v>40</v>
      </c>
      <c r="C125" s="87">
        <v>44838</v>
      </c>
      <c r="D125" s="4">
        <v>89</v>
      </c>
      <c r="E125" s="86">
        <v>0.09</v>
      </c>
    </row>
    <row r="126" spans="2:5" ht="15.75" x14ac:dyDescent="0.25">
      <c r="B126" s="82">
        <v>41</v>
      </c>
      <c r="C126" s="87">
        <v>44845</v>
      </c>
      <c r="D126" s="4">
        <v>91</v>
      </c>
      <c r="E126" s="86">
        <v>0.09</v>
      </c>
    </row>
    <row r="127" spans="2:5" ht="15.75" x14ac:dyDescent="0.25">
      <c r="B127" s="82">
        <v>42</v>
      </c>
      <c r="C127" s="87">
        <v>44852</v>
      </c>
      <c r="D127" s="4">
        <v>89</v>
      </c>
      <c r="E127" s="86">
        <v>0.09</v>
      </c>
    </row>
    <row r="128" spans="2:5" ht="15.75" x14ac:dyDescent="0.25">
      <c r="B128" s="82">
        <v>43</v>
      </c>
      <c r="C128" s="87">
        <v>44859</v>
      </c>
      <c r="D128" s="4">
        <v>96</v>
      </c>
      <c r="E128" s="86">
        <v>0.09</v>
      </c>
    </row>
    <row r="129" spans="2:5" ht="15.75" x14ac:dyDescent="0.25">
      <c r="B129" s="82">
        <v>44</v>
      </c>
      <c r="C129" s="87">
        <v>44866</v>
      </c>
      <c r="D129" s="4">
        <v>99</v>
      </c>
      <c r="E129" s="86">
        <v>0.09</v>
      </c>
    </row>
    <row r="130" spans="2:5" ht="15.75" x14ac:dyDescent="0.25">
      <c r="B130" s="82">
        <v>45</v>
      </c>
      <c r="C130" s="87">
        <v>44873</v>
      </c>
      <c r="D130" s="4">
        <v>99</v>
      </c>
      <c r="E130" s="86">
        <v>0.1</v>
      </c>
    </row>
    <row r="131" spans="2:5" ht="15.75" x14ac:dyDescent="0.25">
      <c r="B131" s="82">
        <v>46</v>
      </c>
      <c r="C131" s="87">
        <v>44880</v>
      </c>
      <c r="D131" s="4">
        <v>96</v>
      </c>
      <c r="E131" s="86">
        <v>0.09</v>
      </c>
    </row>
    <row r="132" spans="2:5" ht="15.75" x14ac:dyDescent="0.25">
      <c r="B132" s="82">
        <v>47</v>
      </c>
      <c r="C132" s="87">
        <v>44887</v>
      </c>
      <c r="D132" s="4">
        <v>89</v>
      </c>
      <c r="E132" s="86">
        <v>8.5494716618635905E-2</v>
      </c>
    </row>
    <row r="133" spans="2:5" ht="15.75" x14ac:dyDescent="0.25">
      <c r="B133" s="82">
        <v>48</v>
      </c>
      <c r="C133" s="87">
        <v>44894</v>
      </c>
      <c r="D133" s="4">
        <v>95</v>
      </c>
      <c r="E133" s="86">
        <v>0.09</v>
      </c>
    </row>
    <row r="134" spans="2:5" ht="15.75" x14ac:dyDescent="0.25">
      <c r="B134" s="82">
        <v>49</v>
      </c>
      <c r="C134" s="87">
        <v>44901</v>
      </c>
      <c r="D134" s="4">
        <v>89</v>
      </c>
      <c r="E134" s="86">
        <v>0.09</v>
      </c>
    </row>
    <row r="135" spans="2:5" ht="15.75" x14ac:dyDescent="0.25">
      <c r="B135" s="82">
        <v>50</v>
      </c>
      <c r="C135" s="87">
        <v>44908</v>
      </c>
      <c r="D135" s="4">
        <v>97</v>
      </c>
      <c r="E135" s="86">
        <v>0.09</v>
      </c>
    </row>
    <row r="136" spans="2:5" ht="15.75" x14ac:dyDescent="0.25">
      <c r="B136" s="82">
        <v>51</v>
      </c>
      <c r="C136" s="87">
        <v>44915</v>
      </c>
      <c r="D136" s="4">
        <v>132</v>
      </c>
      <c r="E136" s="86">
        <v>0.13</v>
      </c>
    </row>
    <row r="137" spans="2:5" ht="15.75" x14ac:dyDescent="0.25">
      <c r="B137" s="82">
        <v>52</v>
      </c>
      <c r="C137" s="87">
        <v>44922</v>
      </c>
      <c r="D137" s="4">
        <v>139</v>
      </c>
      <c r="E137" s="86">
        <v>0.13</v>
      </c>
    </row>
    <row r="138" spans="2:5" ht="16.5" thickBot="1" x14ac:dyDescent="0.3">
      <c r="B138" s="106">
        <v>53</v>
      </c>
      <c r="C138" s="111">
        <v>44929</v>
      </c>
      <c r="D138" s="112">
        <v>165</v>
      </c>
      <c r="E138" s="113">
        <v>0.16</v>
      </c>
    </row>
    <row r="139" spans="2:5" ht="15.75" x14ac:dyDescent="0.25">
      <c r="B139" s="82">
        <v>1</v>
      </c>
      <c r="C139" s="87">
        <v>44936</v>
      </c>
      <c r="D139" s="4">
        <v>159</v>
      </c>
      <c r="E139" s="86">
        <v>0.15</v>
      </c>
    </row>
    <row r="140" spans="2:5" ht="15.75" x14ac:dyDescent="0.25">
      <c r="B140" s="82">
        <v>2</v>
      </c>
      <c r="C140" s="87">
        <v>44943</v>
      </c>
      <c r="D140" s="4">
        <v>134</v>
      </c>
      <c r="E140" s="86">
        <v>0.13</v>
      </c>
    </row>
    <row r="141" spans="2:5" ht="15.75" x14ac:dyDescent="0.25">
      <c r="B141" s="82">
        <v>3</v>
      </c>
      <c r="C141" s="87">
        <v>44950</v>
      </c>
      <c r="D141" s="4">
        <v>101</v>
      </c>
      <c r="E141" s="86">
        <v>0.1</v>
      </c>
    </row>
    <row r="142" spans="2:5" ht="15.75" x14ac:dyDescent="0.25">
      <c r="B142" s="82">
        <v>4</v>
      </c>
      <c r="C142" s="87">
        <v>44957</v>
      </c>
      <c r="D142" s="4">
        <v>91</v>
      </c>
      <c r="E142" s="86">
        <v>0.09</v>
      </c>
    </row>
    <row r="143" spans="2:5" ht="15.75" x14ac:dyDescent="0.25">
      <c r="B143" s="82">
        <v>5</v>
      </c>
      <c r="C143" s="87">
        <v>44964</v>
      </c>
      <c r="D143" s="4">
        <v>89</v>
      </c>
      <c r="E143" s="86">
        <v>0.09</v>
      </c>
    </row>
    <row r="144" spans="2:5" ht="15.75" x14ac:dyDescent="0.25">
      <c r="B144" s="82">
        <v>6</v>
      </c>
      <c r="C144" s="87">
        <v>44971</v>
      </c>
      <c r="D144" s="4">
        <v>86</v>
      </c>
      <c r="E144" s="86">
        <v>0.08</v>
      </c>
    </row>
    <row r="145" spans="2:5" ht="15.75" x14ac:dyDescent="0.25">
      <c r="B145" s="82">
        <v>7</v>
      </c>
      <c r="C145" s="87">
        <v>44978</v>
      </c>
      <c r="D145" s="4">
        <v>90</v>
      </c>
      <c r="E145" s="86">
        <v>0.09</v>
      </c>
    </row>
    <row r="146" spans="2:5" ht="15.75" x14ac:dyDescent="0.25">
      <c r="B146" s="82">
        <v>8</v>
      </c>
      <c r="C146" s="87">
        <v>44985</v>
      </c>
      <c r="D146" s="4">
        <v>93</v>
      </c>
      <c r="E146" s="86">
        <v>0.09</v>
      </c>
    </row>
    <row r="147" spans="2:5" ht="15.75" x14ac:dyDescent="0.25">
      <c r="B147" s="82">
        <v>9</v>
      </c>
      <c r="C147" s="87">
        <v>44992</v>
      </c>
      <c r="D147" s="4">
        <v>110</v>
      </c>
      <c r="E147" s="86">
        <v>0.11</v>
      </c>
    </row>
    <row r="148" spans="2:5" ht="15.75" x14ac:dyDescent="0.25">
      <c r="B148" s="82">
        <v>10</v>
      </c>
      <c r="C148" s="87">
        <v>44999</v>
      </c>
      <c r="D148" s="4">
        <v>118</v>
      </c>
      <c r="E148" s="86">
        <v>0.11</v>
      </c>
    </row>
    <row r="149" spans="2:5" ht="15.75" x14ac:dyDescent="0.25">
      <c r="B149" s="82">
        <v>11</v>
      </c>
      <c r="C149" s="87">
        <v>45006</v>
      </c>
      <c r="D149" s="4">
        <v>132</v>
      </c>
      <c r="E149" s="86">
        <v>0.13</v>
      </c>
    </row>
    <row r="150" spans="2:5" ht="15.75" x14ac:dyDescent="0.25">
      <c r="B150" s="82">
        <v>12</v>
      </c>
      <c r="C150" s="87">
        <v>45013</v>
      </c>
      <c r="D150" s="4">
        <v>144</v>
      </c>
      <c r="E150" s="86">
        <v>0.14000000000000001</v>
      </c>
    </row>
    <row r="151" spans="2:5" ht="15.75" x14ac:dyDescent="0.25">
      <c r="B151" s="82">
        <v>13</v>
      </c>
      <c r="C151" s="87">
        <v>45020</v>
      </c>
      <c r="D151" s="4">
        <v>138</v>
      </c>
      <c r="E151" s="86">
        <v>0.13</v>
      </c>
    </row>
    <row r="152" spans="2:5" ht="15.75" x14ac:dyDescent="0.25">
      <c r="B152" s="82">
        <v>14</v>
      </c>
      <c r="C152" s="87">
        <v>45027</v>
      </c>
      <c r="D152" s="4">
        <v>124</v>
      </c>
      <c r="E152" s="86">
        <v>0.12</v>
      </c>
    </row>
    <row r="153" spans="2:5" ht="15.75" x14ac:dyDescent="0.25">
      <c r="B153" s="82">
        <v>15</v>
      </c>
      <c r="C153" s="87">
        <v>45034</v>
      </c>
      <c r="D153" s="4">
        <v>100</v>
      </c>
      <c r="E153" s="86">
        <v>0.1</v>
      </c>
    </row>
    <row r="154" spans="2:5" ht="15.75" x14ac:dyDescent="0.25">
      <c r="B154" s="82">
        <v>16</v>
      </c>
      <c r="C154" s="87">
        <v>45041</v>
      </c>
      <c r="D154" s="4">
        <v>83</v>
      </c>
      <c r="E154" s="86">
        <v>0.08</v>
      </c>
    </row>
    <row r="155" spans="2:5" ht="15.75" x14ac:dyDescent="0.25">
      <c r="B155" s="82">
        <v>17</v>
      </c>
      <c r="C155" s="87">
        <v>45048</v>
      </c>
      <c r="D155" s="4">
        <v>64</v>
      </c>
      <c r="E155" s="86">
        <v>0.06</v>
      </c>
    </row>
    <row r="156" spans="2:5" ht="15.75" x14ac:dyDescent="0.25">
      <c r="B156" s="82">
        <v>18</v>
      </c>
      <c r="C156" s="87">
        <v>45055</v>
      </c>
      <c r="D156" s="4">
        <v>48</v>
      </c>
      <c r="E156" s="86">
        <v>0.05</v>
      </c>
    </row>
    <row r="157" spans="2:5" ht="15.75" x14ac:dyDescent="0.25">
      <c r="B157" s="82">
        <v>19</v>
      </c>
      <c r="C157" s="87">
        <v>45062</v>
      </c>
      <c r="D157" s="4">
        <v>39</v>
      </c>
      <c r="E157" s="86">
        <v>0.04</v>
      </c>
    </row>
    <row r="158" spans="2:5" ht="15.75" x14ac:dyDescent="0.25">
      <c r="B158" s="82">
        <v>20</v>
      </c>
      <c r="C158" s="87">
        <v>45069</v>
      </c>
      <c r="D158" s="4">
        <v>32</v>
      </c>
      <c r="E158" s="86">
        <v>0.03</v>
      </c>
    </row>
    <row r="159" spans="2:5" ht="15.75" x14ac:dyDescent="0.25">
      <c r="B159" s="82">
        <v>21</v>
      </c>
      <c r="C159" s="87">
        <v>45076</v>
      </c>
      <c r="D159" s="4">
        <v>32</v>
      </c>
      <c r="E159" s="86">
        <v>0.03</v>
      </c>
    </row>
    <row r="160" spans="2:5" ht="15.75" x14ac:dyDescent="0.25">
      <c r="B160" s="82">
        <v>22</v>
      </c>
      <c r="C160" s="87">
        <v>45083</v>
      </c>
      <c r="D160" s="4">
        <v>29</v>
      </c>
      <c r="E160" s="86">
        <v>0.03</v>
      </c>
    </row>
    <row r="161" spans="2:5" ht="15.75" x14ac:dyDescent="0.25">
      <c r="B161" s="82">
        <v>23</v>
      </c>
      <c r="C161" s="87">
        <v>45090</v>
      </c>
      <c r="D161" s="4">
        <v>30</v>
      </c>
      <c r="E161" s="86">
        <v>0.03</v>
      </c>
    </row>
    <row r="162" spans="2:5" ht="15.75" x14ac:dyDescent="0.25">
      <c r="B162" s="82">
        <v>24</v>
      </c>
      <c r="C162" s="87">
        <v>45097</v>
      </c>
      <c r="D162" s="4">
        <v>27</v>
      </c>
      <c r="E162" s="86">
        <v>0.03</v>
      </c>
    </row>
    <row r="163" spans="2:5" ht="15.75" x14ac:dyDescent="0.25">
      <c r="B163" s="82">
        <v>25</v>
      </c>
      <c r="C163" s="87">
        <v>45104</v>
      </c>
      <c r="D163" s="4">
        <v>19</v>
      </c>
      <c r="E163" s="86">
        <v>0.02</v>
      </c>
    </row>
    <row r="164" spans="2:5" ht="15.75" x14ac:dyDescent="0.25">
      <c r="B164" s="82">
        <v>26</v>
      </c>
      <c r="C164" s="87">
        <v>45111</v>
      </c>
      <c r="D164" s="4">
        <v>15</v>
      </c>
      <c r="E164" s="86">
        <v>0.01</v>
      </c>
    </row>
    <row r="165" spans="2:5" ht="15.75" x14ac:dyDescent="0.25">
      <c r="B165" s="82">
        <v>27</v>
      </c>
      <c r="C165" s="87">
        <v>45118</v>
      </c>
      <c r="D165" s="4">
        <v>10</v>
      </c>
      <c r="E165" s="86">
        <v>0.01</v>
      </c>
    </row>
    <row r="166" spans="2:5" ht="15.75" x14ac:dyDescent="0.25">
      <c r="B166" s="82">
        <v>28</v>
      </c>
      <c r="C166" s="87">
        <v>45125</v>
      </c>
      <c r="D166" s="4">
        <v>4</v>
      </c>
      <c r="E166" s="86">
        <v>0</v>
      </c>
    </row>
    <row r="167" spans="2:5" ht="15.75" x14ac:dyDescent="0.25">
      <c r="B167" s="82">
        <v>29</v>
      </c>
      <c r="C167" s="87">
        <v>45132</v>
      </c>
      <c r="D167" s="4">
        <v>14</v>
      </c>
      <c r="E167" s="86">
        <v>0.01</v>
      </c>
    </row>
    <row r="168" spans="2:5" ht="15.75" x14ac:dyDescent="0.25">
      <c r="B168" s="82">
        <v>30</v>
      </c>
      <c r="C168" s="87">
        <v>45139</v>
      </c>
      <c r="D168" s="4">
        <v>16</v>
      </c>
      <c r="E168" s="86">
        <v>0.02</v>
      </c>
    </row>
    <row r="169" spans="2:5" ht="15.75" x14ac:dyDescent="0.25">
      <c r="B169" s="82">
        <v>31</v>
      </c>
      <c r="C169" s="87">
        <v>45146</v>
      </c>
      <c r="D169" s="4">
        <v>22</v>
      </c>
      <c r="E169" s="86">
        <v>0.02</v>
      </c>
    </row>
    <row r="170" spans="2:5" ht="15.75" x14ac:dyDescent="0.25">
      <c r="B170" s="82">
        <v>32</v>
      </c>
      <c r="C170" s="87">
        <v>45153</v>
      </c>
      <c r="D170" s="4">
        <v>39</v>
      </c>
      <c r="E170" s="86">
        <v>0.04</v>
      </c>
    </row>
    <row r="171" spans="2:5" ht="15.75" x14ac:dyDescent="0.25">
      <c r="B171" s="82">
        <v>33</v>
      </c>
      <c r="C171" s="87">
        <v>45160</v>
      </c>
      <c r="D171" s="4">
        <v>41</v>
      </c>
      <c r="E171" s="86">
        <v>0.04</v>
      </c>
    </row>
    <row r="172" spans="2:5" ht="15.75" x14ac:dyDescent="0.25">
      <c r="B172" s="82">
        <v>34</v>
      </c>
      <c r="C172" s="87">
        <v>45167</v>
      </c>
      <c r="D172" s="4">
        <v>44</v>
      </c>
      <c r="E172" s="86">
        <v>0.04</v>
      </c>
    </row>
    <row r="173" spans="2:5" ht="15.75" x14ac:dyDescent="0.25">
      <c r="B173" s="82">
        <v>35</v>
      </c>
      <c r="C173" s="87">
        <v>45174</v>
      </c>
      <c r="D173" s="4">
        <v>56</v>
      </c>
      <c r="E173" s="86">
        <v>0.05</v>
      </c>
    </row>
    <row r="174" spans="2:5" ht="15.75" x14ac:dyDescent="0.25">
      <c r="B174" s="82">
        <v>36</v>
      </c>
      <c r="C174" s="87">
        <v>45181</v>
      </c>
      <c r="D174" s="4">
        <v>55</v>
      </c>
      <c r="E174" s="86">
        <v>0.05</v>
      </c>
    </row>
    <row r="175" spans="2:5" ht="15.75" x14ac:dyDescent="0.25">
      <c r="B175" s="82">
        <v>37</v>
      </c>
      <c r="C175" s="87">
        <v>45188</v>
      </c>
      <c r="D175" s="4">
        <v>54</v>
      </c>
      <c r="E175" s="86">
        <v>0.05</v>
      </c>
    </row>
    <row r="176" spans="2:5" ht="15.75" x14ac:dyDescent="0.25">
      <c r="B176" s="82">
        <v>38</v>
      </c>
      <c r="C176" s="87">
        <v>45195</v>
      </c>
      <c r="D176" s="4">
        <v>56</v>
      </c>
      <c r="E176" s="86">
        <v>0.05</v>
      </c>
    </row>
    <row r="177" spans="2:5" ht="15.75" x14ac:dyDescent="0.25">
      <c r="B177" s="82">
        <v>39</v>
      </c>
      <c r="C177" s="87">
        <v>45202</v>
      </c>
      <c r="D177" s="4">
        <v>51</v>
      </c>
      <c r="E177" s="86">
        <v>0.05</v>
      </c>
    </row>
    <row r="178" spans="2:5" ht="15.75" x14ac:dyDescent="0.25">
      <c r="B178" s="82">
        <v>40</v>
      </c>
      <c r="C178" s="87">
        <v>45209</v>
      </c>
      <c r="D178" s="4">
        <v>54</v>
      </c>
      <c r="E178" s="86">
        <v>0.05</v>
      </c>
    </row>
    <row r="179" spans="2:5" ht="15.75" x14ac:dyDescent="0.25">
      <c r="B179" s="82">
        <v>41</v>
      </c>
      <c r="C179" s="87">
        <v>45216</v>
      </c>
      <c r="D179" s="4">
        <v>47</v>
      </c>
      <c r="E179" s="86">
        <v>0.05</v>
      </c>
    </row>
    <row r="180" spans="2:5" ht="15.75" x14ac:dyDescent="0.25">
      <c r="B180" s="82">
        <v>42</v>
      </c>
      <c r="C180" s="87">
        <v>45223</v>
      </c>
      <c r="D180" s="4">
        <v>39</v>
      </c>
      <c r="E180" s="86">
        <v>0.04</v>
      </c>
    </row>
    <row r="181" spans="2:5" ht="15.75" x14ac:dyDescent="0.25">
      <c r="B181" s="82">
        <v>43</v>
      </c>
      <c r="C181" s="87">
        <v>45230</v>
      </c>
      <c r="D181" s="4">
        <v>29</v>
      </c>
      <c r="E181" s="86">
        <v>0.03</v>
      </c>
    </row>
    <row r="182" spans="2:5" ht="15.75" x14ac:dyDescent="0.25">
      <c r="B182" s="82">
        <v>44</v>
      </c>
      <c r="C182" s="87">
        <v>45237</v>
      </c>
      <c r="D182" s="4">
        <v>29</v>
      </c>
      <c r="E182" s="86">
        <v>0.03</v>
      </c>
    </row>
    <row r="183" spans="2:5" ht="15.75" x14ac:dyDescent="0.25">
      <c r="B183" s="82">
        <v>45</v>
      </c>
      <c r="C183" s="87">
        <v>45244</v>
      </c>
      <c r="D183" s="4">
        <v>31</v>
      </c>
      <c r="E183" s="86">
        <v>0.03</v>
      </c>
    </row>
    <row r="184" spans="2:5" ht="15.75" x14ac:dyDescent="0.25">
      <c r="B184" s="82">
        <v>46</v>
      </c>
      <c r="C184" s="87">
        <v>45251</v>
      </c>
      <c r="D184" s="4">
        <v>34</v>
      </c>
      <c r="E184" s="86">
        <v>0.03</v>
      </c>
    </row>
    <row r="185" spans="2:5" ht="15.75" x14ac:dyDescent="0.25">
      <c r="B185" s="82">
        <v>47</v>
      </c>
      <c r="C185" s="87">
        <v>45258</v>
      </c>
      <c r="D185" s="4">
        <v>30</v>
      </c>
      <c r="E185" s="86">
        <v>0.03</v>
      </c>
    </row>
    <row r="186" spans="2:5" ht="15.75" x14ac:dyDescent="0.25">
      <c r="B186" s="82">
        <v>48</v>
      </c>
      <c r="C186" s="87">
        <v>45265</v>
      </c>
      <c r="D186" s="4">
        <v>40</v>
      </c>
      <c r="E186" s="86">
        <v>0.04</v>
      </c>
    </row>
    <row r="187" spans="2:5" ht="15.75" x14ac:dyDescent="0.25">
      <c r="B187" s="82">
        <v>49</v>
      </c>
      <c r="C187" s="87">
        <v>45272</v>
      </c>
      <c r="D187" s="4">
        <v>31</v>
      </c>
      <c r="E187" s="86">
        <v>0.03</v>
      </c>
    </row>
    <row r="188" spans="2:5" ht="15.75" x14ac:dyDescent="0.25">
      <c r="B188" s="82">
        <v>50</v>
      </c>
      <c r="C188" s="87">
        <v>45279</v>
      </c>
      <c r="D188" s="4">
        <v>38</v>
      </c>
      <c r="E188" s="86">
        <v>0.04</v>
      </c>
    </row>
    <row r="189" spans="2:5" ht="15.75" x14ac:dyDescent="0.25">
      <c r="B189" s="82">
        <v>51</v>
      </c>
      <c r="C189" s="87">
        <v>45286</v>
      </c>
      <c r="D189" s="4">
        <v>44</v>
      </c>
      <c r="E189" s="86">
        <v>0.04</v>
      </c>
    </row>
    <row r="190" spans="2:5" ht="16.5" thickBot="1" x14ac:dyDescent="0.3">
      <c r="B190" s="106">
        <v>52</v>
      </c>
      <c r="C190" s="111">
        <v>45293</v>
      </c>
      <c r="D190" s="112">
        <v>47</v>
      </c>
      <c r="E190" s="113">
        <v>0.05</v>
      </c>
    </row>
    <row r="191" spans="2:5" ht="15.75" x14ac:dyDescent="0.25">
      <c r="B191" s="82">
        <v>1</v>
      </c>
      <c r="C191" s="87">
        <v>45300</v>
      </c>
      <c r="D191" s="4">
        <v>58</v>
      </c>
      <c r="E191" s="86">
        <v>0.06</v>
      </c>
    </row>
    <row r="192" spans="2:5" ht="15.75" x14ac:dyDescent="0.25">
      <c r="B192" s="82">
        <v>2</v>
      </c>
      <c r="C192" s="87">
        <v>45307</v>
      </c>
      <c r="D192" s="4">
        <v>53</v>
      </c>
      <c r="E192" s="86">
        <v>0.05</v>
      </c>
    </row>
    <row r="193" spans="2:5" ht="15.75" x14ac:dyDescent="0.25">
      <c r="B193" s="82">
        <v>3</v>
      </c>
      <c r="C193" s="87">
        <v>45314</v>
      </c>
      <c r="D193" s="4">
        <v>47</v>
      </c>
      <c r="E193" s="86">
        <v>0.05</v>
      </c>
    </row>
    <row r="194" spans="2:5" ht="15.75" x14ac:dyDescent="0.25">
      <c r="B194" s="82">
        <v>4</v>
      </c>
      <c r="C194" s="87">
        <v>45321</v>
      </c>
      <c r="D194" s="4">
        <v>43</v>
      </c>
      <c r="E194" s="86">
        <v>0.04</v>
      </c>
    </row>
    <row r="195" spans="2:5" ht="15.75" x14ac:dyDescent="0.25">
      <c r="B195" s="82">
        <v>5</v>
      </c>
      <c r="C195" s="87">
        <v>45328</v>
      </c>
      <c r="D195" s="4">
        <v>42</v>
      </c>
      <c r="E195" s="86">
        <v>0.04</v>
      </c>
    </row>
    <row r="196" spans="2:5" ht="15.75" x14ac:dyDescent="0.25">
      <c r="B196" s="82">
        <v>6</v>
      </c>
      <c r="C196" s="87">
        <v>45335</v>
      </c>
      <c r="D196" s="4">
        <v>35</v>
      </c>
      <c r="E196" s="86">
        <v>0.03</v>
      </c>
    </row>
    <row r="197" spans="2:5" ht="15.75" x14ac:dyDescent="0.25">
      <c r="B197" s="82">
        <v>7</v>
      </c>
      <c r="C197" s="87">
        <v>45342</v>
      </c>
      <c r="D197" s="4">
        <v>22</v>
      </c>
      <c r="E197" s="86">
        <v>0.02</v>
      </c>
    </row>
    <row r="198" spans="2:5" ht="15.75" x14ac:dyDescent="0.25">
      <c r="B198" s="82">
        <v>8</v>
      </c>
      <c r="C198" s="87">
        <v>45349</v>
      </c>
      <c r="D198" s="4">
        <v>17</v>
      </c>
      <c r="E198" s="86">
        <v>0.02</v>
      </c>
    </row>
    <row r="199" spans="2:5" ht="15.75" x14ac:dyDescent="0.25">
      <c r="B199" s="82">
        <v>9</v>
      </c>
      <c r="C199" s="87">
        <v>45356</v>
      </c>
      <c r="D199" s="4">
        <v>16</v>
      </c>
      <c r="E199" s="86">
        <v>0.02</v>
      </c>
    </row>
    <row r="200" spans="2:5" ht="15.75" x14ac:dyDescent="0.25">
      <c r="B200" s="82">
        <v>10</v>
      </c>
      <c r="C200" s="87">
        <v>45363</v>
      </c>
      <c r="D200" s="4">
        <v>11</v>
      </c>
      <c r="E200" s="86">
        <v>0.01</v>
      </c>
    </row>
    <row r="201" spans="2:5" ht="15.75" x14ac:dyDescent="0.25">
      <c r="B201" s="82">
        <v>11</v>
      </c>
      <c r="C201" s="87">
        <v>45370</v>
      </c>
      <c r="D201" s="4">
        <v>10</v>
      </c>
      <c r="E201" s="86">
        <v>0.01</v>
      </c>
    </row>
    <row r="202" spans="2:5" ht="15.75" x14ac:dyDescent="0.25">
      <c r="B202" s="82">
        <v>12</v>
      </c>
      <c r="C202" s="87">
        <v>45377</v>
      </c>
      <c r="D202" s="4">
        <v>8</v>
      </c>
      <c r="E202" s="86">
        <v>0.01</v>
      </c>
    </row>
    <row r="203" spans="2:5" ht="15.75" x14ac:dyDescent="0.25">
      <c r="B203" s="82">
        <v>13</v>
      </c>
      <c r="C203" s="87">
        <v>45384</v>
      </c>
      <c r="D203" s="4">
        <v>8</v>
      </c>
      <c r="E203" s="86">
        <v>0.01</v>
      </c>
    </row>
    <row r="204" spans="2:5" ht="15.75" x14ac:dyDescent="0.25">
      <c r="B204" s="82">
        <v>14</v>
      </c>
      <c r="C204" s="87">
        <v>45391</v>
      </c>
      <c r="D204" s="4">
        <v>5</v>
      </c>
      <c r="E204" s="86">
        <v>0</v>
      </c>
    </row>
    <row r="205" spans="2:5" ht="15.75" x14ac:dyDescent="0.25">
      <c r="B205" s="82">
        <v>15</v>
      </c>
      <c r="C205" s="87">
        <v>45398</v>
      </c>
      <c r="D205" s="4">
        <v>5</v>
      </c>
      <c r="E205" s="86">
        <v>0</v>
      </c>
    </row>
    <row r="206" spans="2:5" ht="15.75" x14ac:dyDescent="0.25">
      <c r="B206" s="82">
        <v>16</v>
      </c>
      <c r="C206" s="87">
        <v>45405</v>
      </c>
      <c r="D206" s="4">
        <v>5</v>
      </c>
      <c r="E206" s="86">
        <v>0</v>
      </c>
    </row>
    <row r="207" spans="2:5" ht="15.75" x14ac:dyDescent="0.25">
      <c r="B207" s="82">
        <v>17</v>
      </c>
      <c r="C207" s="87">
        <v>45412</v>
      </c>
      <c r="D207" s="4">
        <v>7</v>
      </c>
      <c r="E207" s="86">
        <v>0.01</v>
      </c>
    </row>
    <row r="208" spans="2:5" ht="15.75" x14ac:dyDescent="0.25">
      <c r="B208" s="82">
        <v>18</v>
      </c>
      <c r="C208" s="87">
        <v>45419</v>
      </c>
      <c r="D208" s="4">
        <v>6</v>
      </c>
      <c r="E208" s="86">
        <v>0.01</v>
      </c>
    </row>
    <row r="209" spans="2:5" ht="15.75" x14ac:dyDescent="0.25">
      <c r="B209" s="82">
        <v>19</v>
      </c>
      <c r="C209" s="87">
        <v>45426</v>
      </c>
      <c r="D209" s="4">
        <v>9</v>
      </c>
      <c r="E209" s="86">
        <v>0.01</v>
      </c>
    </row>
    <row r="210" spans="2:5" ht="15.75" x14ac:dyDescent="0.25">
      <c r="B210" s="82">
        <v>20</v>
      </c>
      <c r="C210" s="87">
        <v>45433</v>
      </c>
      <c r="D210" s="4">
        <v>5</v>
      </c>
      <c r="E210" s="86">
        <v>0</v>
      </c>
    </row>
    <row r="211" spans="2:5" ht="15.75" x14ac:dyDescent="0.25">
      <c r="B211" s="82">
        <v>21</v>
      </c>
      <c r="C211" s="87">
        <v>45440</v>
      </c>
      <c r="D211" s="4">
        <v>8</v>
      </c>
      <c r="E211" s="86">
        <v>0.01</v>
      </c>
    </row>
    <row r="212" spans="2:5" ht="15.75" x14ac:dyDescent="0.25">
      <c r="B212" s="82">
        <v>22</v>
      </c>
      <c r="C212" s="87">
        <v>45447</v>
      </c>
      <c r="D212" s="4">
        <v>7</v>
      </c>
      <c r="E212" s="86">
        <v>0.01</v>
      </c>
    </row>
    <row r="213" spans="2:5" ht="15.75" x14ac:dyDescent="0.25">
      <c r="B213" s="123">
        <v>23</v>
      </c>
      <c r="C213" s="124">
        <v>45454</v>
      </c>
      <c r="D213" s="125">
        <v>11</v>
      </c>
      <c r="E213" s="126">
        <v>0.01</v>
      </c>
    </row>
    <row r="214" spans="2:5" ht="15.75" x14ac:dyDescent="0.25">
      <c r="B214" s="123">
        <v>24</v>
      </c>
      <c r="C214" s="124">
        <v>45461</v>
      </c>
      <c r="D214" s="125">
        <v>22</v>
      </c>
      <c r="E214" s="126">
        <v>0.02</v>
      </c>
    </row>
    <row r="215" spans="2:5" ht="15.75" x14ac:dyDescent="0.25">
      <c r="B215" s="123">
        <v>25</v>
      </c>
      <c r="C215" s="124">
        <v>45468</v>
      </c>
      <c r="D215" s="125">
        <v>30</v>
      </c>
      <c r="E215" s="126">
        <v>0.03</v>
      </c>
    </row>
    <row r="216" spans="2:5" ht="15.75" x14ac:dyDescent="0.25">
      <c r="B216" s="123">
        <v>26</v>
      </c>
      <c r="C216" s="124">
        <v>45475</v>
      </c>
      <c r="D216" s="125">
        <v>37</v>
      </c>
      <c r="E216" s="126">
        <v>0.04</v>
      </c>
    </row>
    <row r="217" spans="2:5" ht="15.75" x14ac:dyDescent="0.25">
      <c r="B217" s="123">
        <v>27</v>
      </c>
      <c r="C217" s="124">
        <v>45482</v>
      </c>
      <c r="D217" s="125">
        <v>42</v>
      </c>
      <c r="E217" s="126">
        <v>0.04</v>
      </c>
    </row>
    <row r="218" spans="2:5" ht="15.75" x14ac:dyDescent="0.25">
      <c r="B218" s="123">
        <v>28</v>
      </c>
      <c r="C218" s="124">
        <v>45489</v>
      </c>
      <c r="D218" s="125">
        <v>54</v>
      </c>
      <c r="E218" s="126">
        <v>0.05</v>
      </c>
    </row>
    <row r="219" spans="2:5" ht="15.75" x14ac:dyDescent="0.25">
      <c r="B219" s="123">
        <v>29</v>
      </c>
      <c r="C219" s="124">
        <v>45496</v>
      </c>
      <c r="D219" s="125">
        <v>46</v>
      </c>
      <c r="E219" s="126">
        <v>0.05</v>
      </c>
    </row>
    <row r="220" spans="2:5" ht="15.75" x14ac:dyDescent="0.25">
      <c r="B220" s="123">
        <v>30</v>
      </c>
      <c r="C220" s="124">
        <v>45503</v>
      </c>
      <c r="D220" s="125">
        <v>43</v>
      </c>
      <c r="E220" s="126">
        <v>0.04</v>
      </c>
    </row>
    <row r="221" spans="2:5" ht="15.75" x14ac:dyDescent="0.25">
      <c r="B221" s="123">
        <v>31</v>
      </c>
      <c r="C221" s="124">
        <v>45510</v>
      </c>
      <c r="D221" s="125">
        <v>33</v>
      </c>
      <c r="E221" s="126">
        <v>0.03</v>
      </c>
    </row>
    <row r="222" spans="2:5" ht="15.75" x14ac:dyDescent="0.25">
      <c r="B222" s="123">
        <v>32</v>
      </c>
      <c r="C222" s="124">
        <v>45517</v>
      </c>
      <c r="D222" s="125">
        <v>28</v>
      </c>
      <c r="E222" s="126">
        <v>0.03</v>
      </c>
    </row>
    <row r="223" spans="2:5" ht="15.75" x14ac:dyDescent="0.25">
      <c r="B223" s="123">
        <v>33</v>
      </c>
      <c r="C223" s="124">
        <v>45524</v>
      </c>
      <c r="D223" s="125">
        <v>16</v>
      </c>
      <c r="E223" s="126">
        <v>0.02</v>
      </c>
    </row>
    <row r="224" spans="2:5" ht="15.75" x14ac:dyDescent="0.25">
      <c r="B224" s="123">
        <v>34</v>
      </c>
      <c r="C224" s="124">
        <v>45531</v>
      </c>
      <c r="D224" s="125">
        <v>12</v>
      </c>
      <c r="E224" s="126">
        <v>0.01</v>
      </c>
    </row>
    <row r="225" spans="2:5" ht="15.75" x14ac:dyDescent="0.25">
      <c r="B225" s="123">
        <v>35</v>
      </c>
      <c r="C225" s="124">
        <v>45538</v>
      </c>
      <c r="D225" s="125">
        <v>10</v>
      </c>
      <c r="E225" s="126">
        <v>0.01</v>
      </c>
    </row>
    <row r="226" spans="2:5" ht="15.75" x14ac:dyDescent="0.25">
      <c r="B226" s="123">
        <v>36</v>
      </c>
      <c r="C226" s="87">
        <v>45545</v>
      </c>
      <c r="D226" s="125">
        <v>13</v>
      </c>
      <c r="E226" s="126">
        <v>0.01</v>
      </c>
    </row>
    <row r="227" spans="2:5" ht="15.75" x14ac:dyDescent="0.25">
      <c r="B227" s="123">
        <v>37</v>
      </c>
      <c r="C227" s="87">
        <v>45552</v>
      </c>
      <c r="D227" s="125">
        <v>15</v>
      </c>
      <c r="E227" s="126">
        <v>0.01</v>
      </c>
    </row>
    <row r="228" spans="2:5" ht="15.75" x14ac:dyDescent="0.25">
      <c r="B228" s="123">
        <v>38</v>
      </c>
      <c r="C228" s="87">
        <v>45559</v>
      </c>
      <c r="D228" s="125">
        <v>19</v>
      </c>
      <c r="E228" s="126">
        <v>0.02</v>
      </c>
    </row>
    <row r="229" spans="2:5" ht="15.75" x14ac:dyDescent="0.25">
      <c r="B229" s="123">
        <v>39</v>
      </c>
      <c r="C229" s="87">
        <v>45566</v>
      </c>
      <c r="D229" s="125">
        <v>18</v>
      </c>
      <c r="E229" s="126">
        <v>0.02</v>
      </c>
    </row>
    <row r="230" spans="2:5" ht="15.75" x14ac:dyDescent="0.25">
      <c r="B230" s="123">
        <v>40</v>
      </c>
      <c r="C230" s="87">
        <v>45573</v>
      </c>
      <c r="D230" s="125">
        <v>17</v>
      </c>
      <c r="E230" s="126">
        <v>0.02</v>
      </c>
    </row>
    <row r="231" spans="2:5" ht="15.75" x14ac:dyDescent="0.25">
      <c r="B231" s="123">
        <v>41</v>
      </c>
      <c r="C231" s="87">
        <v>45580</v>
      </c>
      <c r="D231" s="125">
        <v>9</v>
      </c>
      <c r="E231" s="126">
        <v>0.01</v>
      </c>
    </row>
    <row r="232" spans="2:5" ht="15.75" x14ac:dyDescent="0.25">
      <c r="B232" s="123">
        <v>42</v>
      </c>
      <c r="C232" s="87">
        <v>45587</v>
      </c>
      <c r="D232" s="125">
        <v>9</v>
      </c>
      <c r="E232" s="126">
        <v>0.01</v>
      </c>
    </row>
    <row r="233" spans="2:5" ht="15.75" x14ac:dyDescent="0.25">
      <c r="B233" s="123">
        <v>43</v>
      </c>
      <c r="C233" s="87">
        <v>45594</v>
      </c>
      <c r="D233" s="125">
        <v>9</v>
      </c>
      <c r="E233" s="126">
        <v>0.01</v>
      </c>
    </row>
    <row r="234" spans="2:5" ht="15.75" x14ac:dyDescent="0.25">
      <c r="B234" s="123">
        <v>44</v>
      </c>
      <c r="C234" s="87">
        <v>45601</v>
      </c>
      <c r="D234" s="125">
        <v>7</v>
      </c>
      <c r="E234" s="126">
        <v>0.01</v>
      </c>
    </row>
    <row r="235" spans="2:5" ht="15.75" x14ac:dyDescent="0.25">
      <c r="B235" s="123">
        <v>45</v>
      </c>
      <c r="C235" s="87">
        <v>45608</v>
      </c>
      <c r="D235" s="125">
        <v>8</v>
      </c>
      <c r="E235" s="126">
        <v>0.01</v>
      </c>
    </row>
    <row r="236" spans="2:5" ht="15.75" x14ac:dyDescent="0.25">
      <c r="B236" s="123">
        <v>46</v>
      </c>
      <c r="C236" s="87">
        <v>45615</v>
      </c>
      <c r="D236" s="125">
        <v>8</v>
      </c>
      <c r="E236" s="126">
        <v>0.01</v>
      </c>
    </row>
    <row r="237" spans="2:5" ht="15.75" x14ac:dyDescent="0.25">
      <c r="B237" s="123">
        <v>47</v>
      </c>
      <c r="C237" s="87">
        <v>45622</v>
      </c>
      <c r="D237" s="125">
        <v>10</v>
      </c>
      <c r="E237" s="126">
        <v>0.01</v>
      </c>
    </row>
    <row r="238" spans="2:5" ht="15.75" x14ac:dyDescent="0.25">
      <c r="B238" s="123">
        <v>48</v>
      </c>
      <c r="C238" s="87">
        <v>45629</v>
      </c>
      <c r="D238" s="125">
        <v>7</v>
      </c>
      <c r="E238" s="126">
        <v>0.01</v>
      </c>
    </row>
    <row r="239" spans="2:5" ht="15.75" x14ac:dyDescent="0.25">
      <c r="B239" s="123">
        <v>49</v>
      </c>
      <c r="C239" s="87">
        <v>45636</v>
      </c>
      <c r="D239" s="125">
        <v>6</v>
      </c>
      <c r="E239" s="126">
        <v>0.01</v>
      </c>
    </row>
    <row r="240" spans="2:5" ht="15.75" x14ac:dyDescent="0.25">
      <c r="B240" s="123">
        <v>50</v>
      </c>
      <c r="C240" s="87">
        <v>45643</v>
      </c>
      <c r="D240" s="125">
        <v>6</v>
      </c>
      <c r="E240" s="126">
        <v>0.01</v>
      </c>
    </row>
    <row r="241" spans="2:5" ht="15.75" x14ac:dyDescent="0.25">
      <c r="B241" s="123">
        <v>51</v>
      </c>
      <c r="C241" s="87">
        <v>45650</v>
      </c>
      <c r="D241" s="125">
        <v>9</v>
      </c>
      <c r="E241" s="126">
        <v>0.01</v>
      </c>
    </row>
    <row r="242" spans="2:5" ht="16.5" thickBot="1" x14ac:dyDescent="0.3">
      <c r="B242" s="138">
        <v>52</v>
      </c>
      <c r="C242" s="111">
        <v>45657</v>
      </c>
      <c r="D242" s="139">
        <v>14</v>
      </c>
      <c r="E242" s="140">
        <v>0.01</v>
      </c>
    </row>
    <row r="243" spans="2:5" ht="15.75" x14ac:dyDescent="0.25">
      <c r="B243" s="123">
        <v>1</v>
      </c>
      <c r="C243" s="87">
        <v>45664</v>
      </c>
      <c r="D243" s="125">
        <v>14</v>
      </c>
      <c r="E243" s="126">
        <v>0.01</v>
      </c>
    </row>
    <row r="244" spans="2:5" ht="15.75" x14ac:dyDescent="0.25">
      <c r="B244" s="123">
        <v>2</v>
      </c>
      <c r="C244" s="87">
        <v>45671</v>
      </c>
      <c r="D244" s="125">
        <v>13</v>
      </c>
      <c r="E244" s="126">
        <v>0.01</v>
      </c>
    </row>
    <row r="245" spans="2:5" ht="15.75" x14ac:dyDescent="0.25">
      <c r="B245" s="123">
        <v>3</v>
      </c>
      <c r="C245" s="87">
        <v>45678</v>
      </c>
      <c r="D245" s="125">
        <v>8</v>
      </c>
      <c r="E245" s="126">
        <v>0.01</v>
      </c>
    </row>
    <row r="246" spans="2:5" ht="15.75" x14ac:dyDescent="0.25">
      <c r="B246" s="123">
        <v>4</v>
      </c>
      <c r="C246" s="87">
        <v>45685</v>
      </c>
      <c r="D246" s="125">
        <v>6</v>
      </c>
      <c r="E246" s="126">
        <v>0.01</v>
      </c>
    </row>
    <row r="247" spans="2:5" ht="15.75" x14ac:dyDescent="0.25">
      <c r="B247" s="123">
        <v>5</v>
      </c>
      <c r="C247" s="87">
        <v>45692</v>
      </c>
      <c r="D247" s="125">
        <v>3</v>
      </c>
      <c r="E247" s="126">
        <v>0</v>
      </c>
    </row>
    <row r="248" spans="2:5" ht="15.75" x14ac:dyDescent="0.25">
      <c r="B248" s="123">
        <v>6</v>
      </c>
      <c r="C248" s="87">
        <v>45699</v>
      </c>
      <c r="D248" s="125">
        <v>4</v>
      </c>
      <c r="E248" s="126">
        <v>0</v>
      </c>
    </row>
    <row r="249" spans="2:5" ht="15.75" x14ac:dyDescent="0.25">
      <c r="B249" s="123">
        <v>7</v>
      </c>
      <c r="C249" s="87">
        <v>45706</v>
      </c>
      <c r="D249" s="125">
        <v>4</v>
      </c>
      <c r="E249" s="126">
        <v>0</v>
      </c>
    </row>
    <row r="250" spans="2:5" ht="15.75" x14ac:dyDescent="0.25">
      <c r="B250" s="123">
        <v>8</v>
      </c>
      <c r="C250" s="87">
        <v>45713</v>
      </c>
      <c r="D250" s="125">
        <v>3</v>
      </c>
      <c r="E250" s="126">
        <v>0</v>
      </c>
    </row>
    <row r="251" spans="2:5" ht="15.75" x14ac:dyDescent="0.25">
      <c r="B251" s="145">
        <v>9</v>
      </c>
      <c r="C251" s="146">
        <v>45720</v>
      </c>
      <c r="D251" s="147">
        <v>3</v>
      </c>
      <c r="E251" s="148">
        <v>0</v>
      </c>
    </row>
    <row r="252" spans="2:5" ht="15.75" x14ac:dyDescent="0.25">
      <c r="B252" s="145">
        <v>10</v>
      </c>
      <c r="C252" s="146">
        <v>45727</v>
      </c>
      <c r="D252" s="147">
        <v>1</v>
      </c>
      <c r="E252" s="148">
        <v>0</v>
      </c>
    </row>
    <row r="253" spans="2:5" ht="15.75" x14ac:dyDescent="0.25">
      <c r="B253" s="145">
        <v>11</v>
      </c>
      <c r="C253" s="146">
        <v>45734</v>
      </c>
      <c r="D253" s="147">
        <v>4</v>
      </c>
      <c r="E253" s="148">
        <v>0</v>
      </c>
    </row>
    <row r="254" spans="2:5" ht="15.75" x14ac:dyDescent="0.25">
      <c r="B254" s="145">
        <v>12</v>
      </c>
      <c r="C254" s="146">
        <v>45741</v>
      </c>
      <c r="D254" s="147">
        <v>3</v>
      </c>
      <c r="E254" s="148">
        <v>0</v>
      </c>
    </row>
    <row r="255" spans="2:5" ht="15.75" x14ac:dyDescent="0.25">
      <c r="B255" s="145">
        <v>13</v>
      </c>
      <c r="C255" s="146">
        <v>45748</v>
      </c>
      <c r="D255" s="147">
        <v>2</v>
      </c>
      <c r="E255" s="148">
        <v>0</v>
      </c>
    </row>
    <row r="256" spans="2:5" ht="15.75" x14ac:dyDescent="0.25">
      <c r="B256" s="145">
        <v>14</v>
      </c>
      <c r="C256" s="146">
        <v>45755</v>
      </c>
      <c r="D256" s="147">
        <v>3</v>
      </c>
      <c r="E256" s="148">
        <v>0</v>
      </c>
    </row>
    <row r="257" spans="2:5" ht="15.75" x14ac:dyDescent="0.25">
      <c r="B257" s="145">
        <v>15</v>
      </c>
      <c r="C257" s="146">
        <v>45762</v>
      </c>
      <c r="D257" s="147">
        <v>2</v>
      </c>
      <c r="E257" s="148">
        <v>0</v>
      </c>
    </row>
    <row r="258" spans="2:5" ht="15.75" x14ac:dyDescent="0.25">
      <c r="B258" s="145">
        <v>16</v>
      </c>
      <c r="C258" s="146">
        <v>45769</v>
      </c>
      <c r="D258" s="147">
        <v>2</v>
      </c>
      <c r="E258" s="148">
        <v>0</v>
      </c>
    </row>
    <row r="259" spans="2:5" ht="15.75" x14ac:dyDescent="0.25">
      <c r="B259" s="145">
        <v>17</v>
      </c>
      <c r="C259" s="146">
        <v>45776</v>
      </c>
      <c r="D259" s="147">
        <v>2</v>
      </c>
      <c r="E259" s="148">
        <v>0</v>
      </c>
    </row>
    <row r="260" spans="2:5" ht="15.75" x14ac:dyDescent="0.25">
      <c r="B260" s="145">
        <v>18</v>
      </c>
      <c r="C260" s="146">
        <v>45783</v>
      </c>
      <c r="D260" s="147">
        <v>3</v>
      </c>
      <c r="E260" s="148">
        <v>0</v>
      </c>
    </row>
    <row r="261" spans="2:5" ht="15.75" x14ac:dyDescent="0.25">
      <c r="B261" s="145">
        <v>19</v>
      </c>
      <c r="C261" s="146">
        <v>45790</v>
      </c>
      <c r="D261" s="147">
        <v>1</v>
      </c>
      <c r="E261" s="148">
        <v>0</v>
      </c>
    </row>
    <row r="262" spans="2:5" ht="15.75" x14ac:dyDescent="0.25">
      <c r="B262" s="145">
        <v>20</v>
      </c>
      <c r="C262" s="146">
        <v>45797</v>
      </c>
      <c r="D262" s="147">
        <v>2</v>
      </c>
      <c r="E262" s="148">
        <v>0</v>
      </c>
    </row>
    <row r="263" spans="2:5" ht="15.75" x14ac:dyDescent="0.25">
      <c r="B263" s="145">
        <v>21</v>
      </c>
      <c r="C263" s="146">
        <v>45804</v>
      </c>
      <c r="D263" s="147">
        <v>1</v>
      </c>
      <c r="E263" s="148">
        <v>0</v>
      </c>
    </row>
    <row r="264" spans="2:5" ht="15.75" x14ac:dyDescent="0.25">
      <c r="B264" s="145">
        <v>22</v>
      </c>
      <c r="C264" s="146">
        <v>45811</v>
      </c>
      <c r="D264" s="147">
        <v>3</v>
      </c>
      <c r="E264" s="148">
        <v>0</v>
      </c>
    </row>
    <row r="265" spans="2:5" ht="15.75" x14ac:dyDescent="0.25">
      <c r="B265" s="145">
        <v>23</v>
      </c>
      <c r="C265" s="146">
        <v>45818</v>
      </c>
      <c r="D265" s="147">
        <v>5</v>
      </c>
      <c r="E265" s="148">
        <v>0.01</v>
      </c>
    </row>
    <row r="266" spans="2:5" ht="15.75" x14ac:dyDescent="0.25">
      <c r="B266" s="145">
        <v>24</v>
      </c>
      <c r="C266" s="146">
        <v>45825</v>
      </c>
      <c r="D266" s="147">
        <v>4</v>
      </c>
      <c r="E266" s="148">
        <v>0</v>
      </c>
    </row>
    <row r="267" spans="2:5" ht="15.75" x14ac:dyDescent="0.25">
      <c r="B267" s="145">
        <v>25</v>
      </c>
      <c r="C267" s="146">
        <v>45832</v>
      </c>
      <c r="D267" s="147">
        <v>5</v>
      </c>
      <c r="E267" s="148">
        <v>0</v>
      </c>
    </row>
    <row r="268" spans="2:5" ht="15.75" x14ac:dyDescent="0.25">
      <c r="B268" s="145">
        <v>26</v>
      </c>
      <c r="C268" s="146">
        <v>45839</v>
      </c>
      <c r="D268" s="147">
        <v>2</v>
      </c>
      <c r="E268" s="148">
        <v>0</v>
      </c>
    </row>
    <row r="269" spans="2:5" ht="15.75" x14ac:dyDescent="0.25">
      <c r="B269" s="145">
        <v>27</v>
      </c>
      <c r="C269" s="146">
        <v>45846</v>
      </c>
      <c r="D269" s="147">
        <v>2</v>
      </c>
      <c r="E269" s="148">
        <v>0</v>
      </c>
    </row>
    <row r="270" spans="2:5" ht="15.75" x14ac:dyDescent="0.25">
      <c r="B270" s="145">
        <v>28</v>
      </c>
      <c r="C270" s="146">
        <v>45853</v>
      </c>
      <c r="D270" s="147">
        <v>3</v>
      </c>
      <c r="E270" s="148">
        <v>0</v>
      </c>
    </row>
    <row r="271" spans="2:5" ht="15.75" x14ac:dyDescent="0.25">
      <c r="B271" s="145">
        <v>29</v>
      </c>
      <c r="C271" s="146">
        <v>45860</v>
      </c>
      <c r="D271" s="147">
        <v>2</v>
      </c>
      <c r="E271" s="148">
        <v>0</v>
      </c>
    </row>
    <row r="272" spans="2:5" ht="15.75" x14ac:dyDescent="0.25">
      <c r="B272" s="145">
        <v>30</v>
      </c>
      <c r="C272" s="146">
        <v>45867</v>
      </c>
      <c r="D272" s="147">
        <v>4</v>
      </c>
      <c r="E272" s="148">
        <v>0</v>
      </c>
    </row>
    <row r="273" spans="2:5" ht="15.75" x14ac:dyDescent="0.25">
      <c r="B273" s="145">
        <v>31</v>
      </c>
      <c r="C273" s="146">
        <v>45874</v>
      </c>
      <c r="D273" s="147">
        <v>4</v>
      </c>
      <c r="E273" s="148">
        <v>0</v>
      </c>
    </row>
    <row r="274" spans="2:5" ht="15.75" x14ac:dyDescent="0.25">
      <c r="B274" s="145">
        <v>32</v>
      </c>
      <c r="C274" s="146">
        <v>45881</v>
      </c>
      <c r="D274" s="147">
        <v>10</v>
      </c>
      <c r="E274" s="148">
        <v>0.01</v>
      </c>
    </row>
    <row r="275" spans="2:5" ht="15.75" x14ac:dyDescent="0.25">
      <c r="B275" s="145">
        <v>33</v>
      </c>
      <c r="C275" s="146">
        <v>45888</v>
      </c>
      <c r="D275" s="147">
        <v>12</v>
      </c>
      <c r="E275" s="148">
        <v>0.01</v>
      </c>
    </row>
    <row r="276" spans="2:5" ht="15.75" x14ac:dyDescent="0.25">
      <c r="B276" s="145">
        <v>34</v>
      </c>
      <c r="C276" s="146">
        <v>45895</v>
      </c>
      <c r="D276" s="147">
        <v>10</v>
      </c>
      <c r="E276" s="148">
        <v>0.01</v>
      </c>
    </row>
    <row r="277" spans="2:5" ht="15.75" x14ac:dyDescent="0.25">
      <c r="B277" s="145">
        <v>35</v>
      </c>
      <c r="C277" s="146">
        <v>45902</v>
      </c>
      <c r="D277" s="147">
        <v>13</v>
      </c>
      <c r="E277" s="148">
        <v>0.01</v>
      </c>
    </row>
    <row r="278" spans="2:5" ht="15.75" x14ac:dyDescent="0.25">
      <c r="B278" s="145">
        <v>36</v>
      </c>
      <c r="C278" s="146">
        <v>45909</v>
      </c>
      <c r="D278" s="147">
        <v>13</v>
      </c>
      <c r="E278" s="148">
        <v>0.01</v>
      </c>
    </row>
    <row r="279" spans="2:5" ht="15.75" x14ac:dyDescent="0.25">
      <c r="B279" s="145">
        <v>37</v>
      </c>
      <c r="C279" s="146">
        <v>45916</v>
      </c>
      <c r="D279" s="147">
        <v>13</v>
      </c>
      <c r="E279" s="148">
        <v>0.01</v>
      </c>
    </row>
    <row r="280" spans="2:5" ht="15.75" x14ac:dyDescent="0.25">
      <c r="B280" s="145">
        <v>38</v>
      </c>
      <c r="C280" s="146">
        <v>45923</v>
      </c>
      <c r="D280" s="147">
        <v>19</v>
      </c>
      <c r="E280" s="148">
        <v>0.02</v>
      </c>
    </row>
    <row r="281" spans="2:5" ht="15.75" x14ac:dyDescent="0.25">
      <c r="B281" s="145">
        <v>39</v>
      </c>
      <c r="C281" s="146">
        <v>45930</v>
      </c>
      <c r="D281" s="147">
        <v>25</v>
      </c>
      <c r="E281" s="148">
        <v>0.02</v>
      </c>
    </row>
    <row r="282" spans="2:5" ht="15.75" x14ac:dyDescent="0.25">
      <c r="B282" s="145">
        <v>40</v>
      </c>
      <c r="C282" s="146">
        <v>45937</v>
      </c>
      <c r="D282" s="147">
        <v>25</v>
      </c>
      <c r="E282" s="148">
        <v>0.03</v>
      </c>
    </row>
    <row r="283" spans="2:5" ht="15.75" x14ac:dyDescent="0.25">
      <c r="B283" s="145">
        <v>41</v>
      </c>
      <c r="C283" s="146">
        <v>45944</v>
      </c>
      <c r="D283" s="147">
        <v>22</v>
      </c>
      <c r="E283" s="148">
        <v>0.02</v>
      </c>
    </row>
    <row r="284" spans="2:5" ht="15.75" x14ac:dyDescent="0.25">
      <c r="B284" s="145">
        <v>42</v>
      </c>
      <c r="C284" s="146">
        <v>45951</v>
      </c>
      <c r="D284" s="147">
        <v>21</v>
      </c>
      <c r="E284" s="148">
        <v>0.02</v>
      </c>
    </row>
    <row r="285" spans="2:5" ht="15.75" x14ac:dyDescent="0.25">
      <c r="B285" s="145">
        <v>43</v>
      </c>
      <c r="C285" s="146">
        <v>45958</v>
      </c>
      <c r="D285" s="147">
        <v>15</v>
      </c>
      <c r="E285" s="148">
        <v>0.01</v>
      </c>
    </row>
    <row r="286" spans="2:5" ht="15.75" x14ac:dyDescent="0.25">
      <c r="B286" s="145">
        <v>44</v>
      </c>
      <c r="C286" s="146">
        <v>45965</v>
      </c>
      <c r="D286" s="147">
        <v>9</v>
      </c>
      <c r="E286" s="148">
        <v>0.01</v>
      </c>
    </row>
    <row r="287" spans="2:5" ht="15.75" x14ac:dyDescent="0.25">
      <c r="B287" s="145">
        <v>45</v>
      </c>
      <c r="C287" s="146">
        <v>45972</v>
      </c>
      <c r="D287" s="147">
        <v>10</v>
      </c>
      <c r="E287" s="148">
        <v>0.01</v>
      </c>
    </row>
    <row r="288" spans="2:5" ht="15.75" x14ac:dyDescent="0.25">
      <c r="B288" s="145">
        <v>46</v>
      </c>
      <c r="C288" s="146">
        <v>45979</v>
      </c>
      <c r="D288" s="147">
        <v>7</v>
      </c>
      <c r="E288" s="148">
        <v>0.01</v>
      </c>
    </row>
    <row r="289" spans="2:10" ht="15.75" x14ac:dyDescent="0.25">
      <c r="B289" s="145">
        <v>47</v>
      </c>
      <c r="C289" s="146">
        <v>45986</v>
      </c>
      <c r="D289" s="147">
        <v>6</v>
      </c>
      <c r="E289" s="148">
        <v>0.01</v>
      </c>
    </row>
    <row r="290" spans="2:10" ht="15.75" x14ac:dyDescent="0.25">
      <c r="B290" s="145">
        <v>48</v>
      </c>
      <c r="C290" s="146">
        <v>45993</v>
      </c>
      <c r="D290" s="147">
        <v>11</v>
      </c>
      <c r="E290" s="148">
        <v>0.01</v>
      </c>
    </row>
    <row r="291" spans="2:10" ht="15.75" x14ac:dyDescent="0.25">
      <c r="B291" s="145">
        <v>49</v>
      </c>
      <c r="C291" s="146">
        <v>46000</v>
      </c>
      <c r="D291" s="147">
        <v>9</v>
      </c>
      <c r="E291" s="148">
        <v>0.01</v>
      </c>
    </row>
    <row r="292" spans="2:10" ht="15.75" x14ac:dyDescent="0.25">
      <c r="B292" s="145">
        <v>50</v>
      </c>
      <c r="C292" s="146">
        <v>46007</v>
      </c>
      <c r="D292" s="147">
        <v>14</v>
      </c>
      <c r="E292" s="148">
        <v>0.01</v>
      </c>
    </row>
    <row r="293" spans="2:10" ht="15.75" x14ac:dyDescent="0.25">
      <c r="B293" s="163">
        <v>51</v>
      </c>
      <c r="C293" s="146">
        <v>46014</v>
      </c>
      <c r="D293" s="164">
        <v>12</v>
      </c>
      <c r="E293" s="165">
        <v>0.01</v>
      </c>
      <c r="F293" s="162"/>
      <c r="G293" s="26"/>
      <c r="I293" s="26"/>
      <c r="J293" s="26"/>
    </row>
    <row r="294" spans="2:10" ht="16.5" thickBot="1" x14ac:dyDescent="0.3">
      <c r="B294" s="166">
        <v>52</v>
      </c>
      <c r="C294" s="160">
        <v>46021</v>
      </c>
      <c r="D294" s="167">
        <v>9</v>
      </c>
      <c r="E294" s="168">
        <v>0.01</v>
      </c>
      <c r="G294" s="26"/>
      <c r="I294" s="26"/>
      <c r="J294" s="26"/>
    </row>
    <row r="295" spans="2:10" ht="15.75" x14ac:dyDescent="0.25">
      <c r="B295" s="163" t="s">
        <v>373</v>
      </c>
      <c r="C295" s="146">
        <v>46028</v>
      </c>
      <c r="D295" s="164">
        <v>7</v>
      </c>
      <c r="E295" s="165">
        <v>0.01</v>
      </c>
      <c r="F295" s="162" t="s">
        <v>374</v>
      </c>
      <c r="G295" s="26"/>
      <c r="I295" s="26"/>
      <c r="J295" s="26"/>
    </row>
    <row r="296" spans="2:10" ht="15.75" x14ac:dyDescent="0.25">
      <c r="B296" s="163" t="s">
        <v>375</v>
      </c>
      <c r="C296" s="146">
        <v>46035</v>
      </c>
      <c r="D296" s="164">
        <v>4</v>
      </c>
      <c r="E296" s="165">
        <v>0</v>
      </c>
      <c r="F296" s="162" t="s">
        <v>374</v>
      </c>
      <c r="G296" s="26"/>
      <c r="I296" s="26"/>
      <c r="J296" s="26"/>
    </row>
    <row r="297" spans="2:10" ht="15.75" x14ac:dyDescent="0.25">
      <c r="B297" s="169">
        <v>3</v>
      </c>
      <c r="C297" s="161">
        <v>46042</v>
      </c>
      <c r="D297" s="170">
        <v>4</v>
      </c>
      <c r="E297" s="171">
        <v>0</v>
      </c>
      <c r="F297" s="162"/>
      <c r="G297" s="26"/>
      <c r="I297" s="26"/>
      <c r="J297" s="26"/>
    </row>
    <row r="298" spans="2:10" ht="15.75" x14ac:dyDescent="0.25">
      <c r="B298" s="169">
        <v>4</v>
      </c>
      <c r="C298" s="161">
        <v>46049</v>
      </c>
      <c r="D298" s="170">
        <v>4</v>
      </c>
      <c r="E298" s="171">
        <v>0</v>
      </c>
      <c r="F298" s="162"/>
      <c r="G298" s="26"/>
      <c r="H298" s="26"/>
      <c r="I298" s="26"/>
      <c r="J298" s="26"/>
    </row>
    <row r="299" spans="2:10" ht="15.75" x14ac:dyDescent="0.25">
      <c r="B299" s="169">
        <v>5</v>
      </c>
      <c r="C299" s="161">
        <v>46056</v>
      </c>
      <c r="D299" s="170">
        <v>4</v>
      </c>
      <c r="E299" s="171">
        <v>0</v>
      </c>
    </row>
    <row r="300" spans="2:10" ht="15.75" x14ac:dyDescent="0.25">
      <c r="B300" s="169">
        <v>6</v>
      </c>
      <c r="C300" s="161">
        <v>46063</v>
      </c>
      <c r="D300" s="170">
        <v>3</v>
      </c>
      <c r="E300" s="171">
        <v>0</v>
      </c>
    </row>
    <row r="301" spans="2:10" ht="15.75" x14ac:dyDescent="0.25">
      <c r="B301" s="169">
        <v>7</v>
      </c>
      <c r="C301" s="161">
        <v>46070</v>
      </c>
      <c r="D301" s="170">
        <v>2</v>
      </c>
      <c r="E301" s="171">
        <v>0</v>
      </c>
    </row>
    <row r="302" spans="2:10" ht="15.75" x14ac:dyDescent="0.25">
      <c r="B302" s="169">
        <v>8</v>
      </c>
      <c r="C302" s="161">
        <v>46077</v>
      </c>
      <c r="D302" s="170">
        <v>1</v>
      </c>
      <c r="E302" s="171">
        <v>0</v>
      </c>
    </row>
    <row r="303" spans="2:10" ht="15.75" x14ac:dyDescent="0.25">
      <c r="B303" s="169" t="s">
        <v>387</v>
      </c>
      <c r="C303" s="161">
        <v>46084</v>
      </c>
      <c r="D303" s="172" t="s">
        <v>386</v>
      </c>
      <c r="E303" s="173" t="s">
        <v>386</v>
      </c>
      <c r="F303" s="37" t="s">
        <v>388</v>
      </c>
    </row>
    <row r="304" spans="2:10" ht="15.75" x14ac:dyDescent="0.25">
      <c r="B304" s="169">
        <v>10</v>
      </c>
      <c r="C304" s="161">
        <v>46091</v>
      </c>
      <c r="D304" s="170">
        <v>2</v>
      </c>
      <c r="E304" s="171">
        <v>0</v>
      </c>
    </row>
    <row r="305" spans="2:6" ht="15.75" x14ac:dyDescent="0.25">
      <c r="B305" s="169">
        <v>11</v>
      </c>
      <c r="C305" s="161">
        <v>46098</v>
      </c>
      <c r="D305" s="170">
        <v>2</v>
      </c>
      <c r="E305" s="171">
        <v>0</v>
      </c>
    </row>
    <row r="306" spans="2:6" ht="15.75" x14ac:dyDescent="0.25">
      <c r="B306" s="169" t="s">
        <v>391</v>
      </c>
      <c r="C306" s="161">
        <v>46105</v>
      </c>
      <c r="D306" s="172" t="s">
        <v>386</v>
      </c>
      <c r="E306" s="173" t="s">
        <v>386</v>
      </c>
      <c r="F306" s="37" t="s">
        <v>388</v>
      </c>
    </row>
    <row r="307" spans="2:6" ht="15.75" x14ac:dyDescent="0.25">
      <c r="B307" s="169">
        <v>13</v>
      </c>
      <c r="C307" s="161">
        <v>46112</v>
      </c>
      <c r="D307" s="172">
        <v>1</v>
      </c>
      <c r="E307" s="173">
        <v>0</v>
      </c>
    </row>
    <row r="308" spans="2:6" ht="15.75" x14ac:dyDescent="0.25">
      <c r="B308" s="169">
        <v>14</v>
      </c>
      <c r="C308" s="161">
        <v>46119</v>
      </c>
      <c r="D308" s="172">
        <v>2</v>
      </c>
      <c r="E308" s="173">
        <v>0</v>
      </c>
    </row>
    <row r="309" spans="2:6" ht="15.75" x14ac:dyDescent="0.25">
      <c r="B309" s="169" t="s">
        <v>397</v>
      </c>
      <c r="C309" s="161">
        <v>46126</v>
      </c>
      <c r="D309" s="172" t="s">
        <v>386</v>
      </c>
      <c r="E309" s="173" t="s">
        <v>386</v>
      </c>
      <c r="F309" s="37" t="s">
        <v>388</v>
      </c>
    </row>
    <row r="310" spans="2:6" ht="15.75" x14ac:dyDescent="0.25">
      <c r="B310" s="169" t="s">
        <v>398</v>
      </c>
      <c r="C310" s="161">
        <v>46133</v>
      </c>
      <c r="D310" s="172" t="s">
        <v>386</v>
      </c>
      <c r="E310" s="173" t="s">
        <v>386</v>
      </c>
      <c r="F310" s="37" t="s">
        <v>388</v>
      </c>
    </row>
    <row r="311" spans="2:6" ht="15.75" x14ac:dyDescent="0.25">
      <c r="B311" s="169">
        <v>17</v>
      </c>
      <c r="C311" s="161">
        <v>46140</v>
      </c>
      <c r="D311" s="172">
        <v>1</v>
      </c>
      <c r="E311" s="173">
        <v>0</v>
      </c>
    </row>
    <row r="312" spans="2:6" ht="15.75" x14ac:dyDescent="0.25">
      <c r="B312" s="169">
        <v>18</v>
      </c>
      <c r="C312" s="161">
        <v>46147</v>
      </c>
      <c r="D312" s="172">
        <v>1</v>
      </c>
      <c r="E312" s="173">
        <v>0</v>
      </c>
    </row>
  </sheetData>
  <mergeCells count="1">
    <mergeCell ref="H36:P36"/>
  </mergeCells>
  <hyperlinks>
    <hyperlink ref="Q1" location="Contents!A1" display="Contents page" xr:uid="{89DB5D24-C59A-40CB-BCFE-CF133D55682C}"/>
    <hyperlink ref="H36" r:id="rId1" display="https://www.gov.scot/publications/coronavirus-covid-19-trends-in-daily-data/" xr:uid="{7177D860-C6FF-45E1-9BFC-E14DC3613935}"/>
  </hyperlinks>
  <pageMargins left="0.7" right="0.7" top="0.75" bottom="0.75" header="0.3" footer="0.3"/>
  <pageSetup paperSize="9" orientation="portrait" horizontalDpi="90" verticalDpi="90" r:id="rId2"/>
  <headerFooter>
    <oddHeader>&amp;C&amp;"Calibri"&amp;10&amp;K000000OFFICIAL&amp;1#</oddHeader>
    <oddFooter>&amp;C&amp;1#&amp;"Calibri"&amp;10&amp;K000000OFFICIAL</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7342f84-f7e6-4ce1-824c-cf1384698154">
      <Terms xmlns="http://schemas.microsoft.com/office/infopath/2007/PartnerControls"/>
    </lcf76f155ced4ddcb4097134ff3c332f>
    <TaxCatchAll xmlns="761f9adf-fc2d-4d7e-beb0-d393eb29bda0" xsi:nil="true"/>
    <SharedWithUsers xmlns="761f9adf-fc2d-4d7e-beb0-d393eb29bda0">
      <UserInfo>
        <DisplayName>Adele Seabourne</DisplayName>
        <AccountId>30</AccountId>
        <AccountType/>
      </UserInfo>
      <UserInfo>
        <DisplayName>Kaisha Wallace</DisplayName>
        <AccountId>1375</AccountId>
        <AccountType/>
      </UserInfo>
      <UserInfo>
        <DisplayName>John McGurk</DisplayName>
        <AccountId>1373</AccountId>
        <AccountType/>
      </UserInfo>
      <UserInfo>
        <DisplayName>Al Scougal</DisplayName>
        <AccountId>29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705A03625189C4AB8BBDE35A08AE7F0" ma:contentTypeVersion="18" ma:contentTypeDescription="Create a new document." ma:contentTypeScope="" ma:versionID="76b0626c924e86fbe1b5a104fe9954c4">
  <xsd:schema xmlns:xsd="http://www.w3.org/2001/XMLSchema" xmlns:xs="http://www.w3.org/2001/XMLSchema" xmlns:p="http://schemas.microsoft.com/office/2006/metadata/properties" xmlns:ns2="761f9adf-fc2d-4d7e-beb0-d393eb29bda0" xmlns:ns3="37342f84-f7e6-4ce1-824c-cf1384698154" targetNamespace="http://schemas.microsoft.com/office/2006/metadata/properties" ma:root="true" ma:fieldsID="af751dc2bff0b5511ffca4e391ecec2c" ns2:_="" ns3:_="">
    <xsd:import namespace="761f9adf-fc2d-4d7e-beb0-d393eb29bda0"/>
    <xsd:import namespace="37342f84-f7e6-4ce1-824c-cf138469815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1f9adf-fc2d-4d7e-beb0-d393eb29bda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400277c-55ac-43c3-963f-ecbe8654ffda}" ma:internalName="TaxCatchAll" ma:showField="CatchAllData" ma:web="761f9adf-fc2d-4d7e-beb0-d393eb29bd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7342f84-f7e6-4ce1-824c-cf138469815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04450A-E64E-42EA-AE18-9567F90ACC79}">
  <ds:schemaRefs>
    <ds:schemaRef ds:uri="http://purl.org/dc/dcmitype/"/>
    <ds:schemaRef ds:uri="http://schemas.microsoft.com/office/2006/documentManagement/types"/>
    <ds:schemaRef ds:uri="http://purl.org/dc/elements/1.1/"/>
    <ds:schemaRef ds:uri="http://schemas.microsoft.com/office/2006/metadata/properties"/>
    <ds:schemaRef ds:uri="761f9adf-fc2d-4d7e-beb0-d393eb29bda0"/>
    <ds:schemaRef ds:uri="http://schemas.microsoft.com/office/infopath/2007/PartnerControls"/>
    <ds:schemaRef ds:uri="http://purl.org/dc/terms/"/>
    <ds:schemaRef ds:uri="37342f84-f7e6-4ce1-824c-cf1384698154"/>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D2229B0-EB43-4652-AF0E-ADEFD6321715}">
  <ds:schemaRefs>
    <ds:schemaRef ds:uri="http://schemas.microsoft.com/sharepoint/v3/contenttype/forms"/>
  </ds:schemaRefs>
</ds:datastoreItem>
</file>

<file path=customXml/itemProps3.xml><?xml version="1.0" encoding="utf-8"?>
<ds:datastoreItem xmlns:ds="http://schemas.openxmlformats.org/officeDocument/2006/customXml" ds:itemID="{95D9DBB2-9B0B-40EA-973C-83E2749DA3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1f9adf-fc2d-4d7e-beb0-d393eb29bda0"/>
    <ds:schemaRef ds:uri="37342f84-f7e6-4ce1-824c-cf13846981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Covid-19 statistics</vt:lpstr>
      <vt:lpstr>Contents</vt:lpstr>
      <vt:lpstr>Notes</vt:lpstr>
      <vt:lpstr>Table 1  Deaths of ch residents</vt:lpstr>
      <vt:lpstr>Table 2  Care home staff absenc</vt:lpstr>
      <vt:lpstr>Table 3  CH with suspected case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Shiel E (Evelyn)</dc:creator>
  <cp:keywords/>
  <dc:description/>
  <cp:lastModifiedBy>Kaisha Wallace</cp:lastModifiedBy>
  <cp:revision/>
  <dcterms:created xsi:type="dcterms:W3CDTF">2020-05-29T14:05:04Z</dcterms:created>
  <dcterms:modified xsi:type="dcterms:W3CDTF">2026-05-06T08:27:58Z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0x010100F705A03625189C4AB8BBDE35A08AE7F0</vt:lpwstr>
  </property>
  <property fmtid="{D5CDD505-2E9C-101B-9397-08002B2CF9AE}" pid="3" name="MediaServiceImageTags">
    <vt:lpwstr/>
  </property>
  <property fmtid="{D5CDD505-2E9C-101B-9397-08002B2CF9AE}" pid="4" name="MSIP_Label_38e228a3-ecff-4e4d-93ab-0e4b258df221_Enabled">
    <vt:lpwstr>true</vt:lpwstr>
  </property>
  <property fmtid="{D5CDD505-2E9C-101B-9397-08002B2CF9AE}" pid="5" name="MSIP_Label_38e228a3-ecff-4e4d-93ab-0e4b258df221_SetDate">
    <vt:lpwstr>2023-04-06T07:29:03Z</vt:lpwstr>
  </property>
  <property fmtid="{D5CDD505-2E9C-101B-9397-08002B2CF9AE}" pid="6" name="MSIP_Label_38e228a3-ecff-4e4d-93ab-0e4b258df221_Method">
    <vt:lpwstr>Privileged</vt:lpwstr>
  </property>
  <property fmtid="{D5CDD505-2E9C-101B-9397-08002B2CF9AE}" pid="7" name="MSIP_Label_38e228a3-ecff-4e4d-93ab-0e4b258df221_Name">
    <vt:lpwstr>OFFICIAL</vt:lpwstr>
  </property>
  <property fmtid="{D5CDD505-2E9C-101B-9397-08002B2CF9AE}" pid="8" name="MSIP_Label_38e228a3-ecff-4e4d-93ab-0e4b258df221_SiteId">
    <vt:lpwstr>db475863-b0d9-47e2-b73f-89c00d851e74</vt:lpwstr>
  </property>
  <property fmtid="{D5CDD505-2E9C-101B-9397-08002B2CF9AE}" pid="9" name="MSIP_Label_38e228a3-ecff-4e4d-93ab-0e4b258df221_ActionId">
    <vt:lpwstr>a84bfb0b-10ac-49dd-920b-45679334d3ad</vt:lpwstr>
  </property>
  <property fmtid="{D5CDD505-2E9C-101B-9397-08002B2CF9AE}" pid="10" name="MSIP_Label_38e228a3-ecff-4e4d-93ab-0e4b258df221_ContentBits">
    <vt:lpwstr>3</vt:lpwstr>
  </property>
</Properties>
</file>